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cmachincuanco\Desktop\CMAC\WFH\MNRC\2023\UPDATED RCT_2ND QTR OF 2023\"/>
    </mc:Choice>
  </mc:AlternateContent>
  <xr:revisionPtr revIDLastSave="0" documentId="8_{BDC9F0D3-2291-477E-8C12-23140B7FE5AD}" xr6:coauthVersionLast="36" xr6:coauthVersionMax="36" xr10:uidLastSave="{00000000-0000-0000-0000-000000000000}"/>
  <bookViews>
    <workbookView xWindow="0" yWindow="0" windowWidth="28800" windowHeight="1222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8"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C67" i="1"/>
  <c r="D19" i="8" l="1"/>
  <c r="E19" i="8"/>
  <c r="D48" i="8"/>
  <c r="E48" i="8"/>
  <c r="D69" i="8"/>
  <c r="E69" i="8"/>
  <c r="D77" i="8"/>
  <c r="D85" i="8"/>
  <c r="E85" i="8"/>
  <c r="D97" i="8"/>
  <c r="D108" i="8"/>
  <c r="D136" i="8"/>
  <c r="E140" i="8"/>
  <c r="D145" i="8"/>
  <c r="D157" i="8"/>
  <c r="D168" i="8"/>
  <c r="D179" i="8"/>
  <c r="D186" i="8"/>
  <c r="E186" i="8"/>
  <c r="B14" i="7"/>
  <c r="B19" i="7"/>
  <c r="B24" i="7"/>
  <c r="B44" i="7"/>
  <c r="B50" i="7"/>
  <c r="E187" i="8" l="1"/>
  <c r="B52" i="7"/>
  <c r="D9" i="9" s="1"/>
  <c r="E9" i="9" s="1"/>
  <c r="G9" i="9" s="1"/>
  <c r="D187" i="8"/>
  <c r="D188" i="8"/>
  <c r="C5" i="9" s="1"/>
  <c r="D5" i="9" s="1"/>
  <c r="E5" i="9" s="1"/>
  <c r="G5" i="9" s="1"/>
  <c r="A9" i="3"/>
  <c r="A8" i="3"/>
  <c r="A7" i="3"/>
  <c r="A6" i="3"/>
  <c r="A5" i="3"/>
  <c r="A4" i="3"/>
  <c r="A3" i="3"/>
  <c r="C104" i="1"/>
  <c r="D32" i="3" s="1"/>
  <c r="F32" i="3" s="1"/>
  <c r="C102" i="1"/>
  <c r="C97" i="1"/>
  <c r="D31" i="3" s="1"/>
  <c r="F31" i="3" s="1"/>
  <c r="C91" i="1"/>
  <c r="D30" i="3" s="1"/>
  <c r="F30" i="3" s="1"/>
  <c r="D27" i="3"/>
  <c r="F27" i="3" s="1"/>
  <c r="C80" i="1"/>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6" i="3" l="1"/>
  <c r="F26" i="3" s="1"/>
  <c r="D29" i="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<sst xmlns="http://schemas.openxmlformats.org/spreadsheetml/2006/main" count="807" uniqueCount="448">
  <si>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</si>
  <si>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</si>
  <si>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</si>
  <si>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</si>
  <si>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</si>
  <si>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</si>
  <si>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</si>
  <si>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</si>
  <si>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</si>
  <si>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</si>
  <si>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</si>
  <si>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</si>
  <si>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</si>
  <si>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</si>
  <si>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</si>
  <si>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</si>
  <si>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</si>
  <si>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</si>
  <si>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</si>
  <si>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</si>
  <si>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</si>
  <si>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</si>
  <si>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</si>
  <si>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</si>
  <si>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</si>
  <si>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</si>
  <si>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</si>
  <si>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</si>
  <si>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</si>
  <si>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</si>
  <si>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</si>
  <si>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</si>
  <si>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</si>
  <si>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</si>
  <si>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</si>
  <si>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</si>
  <si>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</si>
  <si>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</si>
  <si>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</si>
  <si>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</si>
  <si>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</si>
  <si>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</si>
  <si>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</si>
  <si>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</si>
  <si>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</si>
  <si>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</si>
  <si>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</si>
  <si>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</si>
  <si>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</si>
  <si>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</si>
  <si>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</si>
  <si>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</si>
  <si>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</si>
  <si>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</si>
  <si>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</si>
  <si>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</si>
  <si>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</si>
  <si>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</si>
  <si>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</si>
  <si>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</si>
  <si>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</si>
  <si>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</si>
  <si>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</si>
  <si>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</si>
  <si>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</si>
  <si>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</si>
  <si>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</si>
  <si>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</si>
  <si>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</si>
  <si>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</si>
  <si>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</si>
  <si>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</si>
  <si>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</si>
  <si>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</si>
  <si>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</si>
  <si>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</si>
  <si>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</si>
  <si>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</si>
  <si>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</si>
  <si>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</si>
  <si>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</si>
  <si>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</si>
  <si>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</si>
  <si>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</si>
  <si>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</si>
  <si>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</si>
  <si>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</si>
  <si>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</si>
  <si>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</si>
  <si>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</si>
  <si>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</si>
  <si>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</si>
  <si>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</si>
  <si>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</si>
  <si>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</si>
  <si>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</si>
  <si>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</si>
  <si>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</si>
  <si>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</si>
  <si>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</si>
  <si>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</si>
  <si>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</si>
  <si>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</si>
  <si>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</si>
  <si>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</si>
  <si>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</si>
  <si>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</si>
  <si>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</si>
  <si>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</si>
  <si>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</si>
  <si>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</si>
  <si>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</si>
  <si>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</si>
  <si>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</si>
  <si>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</si>
  <si>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</si>
  <si>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</si>
  <si>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</si>
  <si>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</si>
  <si>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</si>
  <si>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</si>
  <si>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</si>
  <si>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</si>
  <si>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</si>
  <si>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</si>
  <si>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</si>
  <si>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</si>
  <si>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</si>
  <si>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</si>
  <si>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</si>
  <si>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</si>
  <si>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</si>
  <si>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</si>
  <si>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</si>
  <si>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</si>
  <si>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</si>
  <si>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</si>
  <si>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</si>
  <si>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</si>
  <si>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</si>
  <si>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</si>
  <si>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</si>
  <si>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</si>
  <si>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</si>
  <si>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</si>
  <si>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</si>
  <si>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</si>
  <si>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</si>
  <si>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</si>
  <si>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</si>
  <si>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</si>
  <si>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</si>
  <si>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</si>
  <si>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</si>
  <si>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</si>
  <si>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</si>
  <si>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</si>
  <si>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</si>
  <si>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</si>
  <si>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</si>
  <si>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</si>
  <si>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</si>
  <si>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</si>
  <si>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</si>
  <si>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</si>
  <si>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</si>
  <si>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</si>
  <si>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</si>
  <si>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</si>
  <si>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</si>
  <si>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</si>
  <si>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</si>
  <si>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</si>
  <si>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</si>
  <si>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</si>
  <si>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</si>
  <si>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</si>
  <si>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</si>
  <si>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</si>
  <si>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</si>
  <si>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</si>
  <si>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</si>
  <si>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</si>
  <si>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 xml:space="preserve">      Large MF-NGO</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</si>
  <si>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</si>
  <si>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</si>
  <si>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</si>
  <si>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</si>
  <si>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</si>
  <si>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</si>
  <si>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</si>
  <si>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</si>
  <si>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</si>
  <si>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</si>
  <si>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</si>
  <si>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</si>
  <si>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</si>
  <si>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</si>
  <si>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</si>
  <si>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</si>
  <si>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</si>
  <si>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</si>
  <si>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</si>
  <si>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</si>
  <si>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</si>
  <si>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</si>
  <si>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</si>
  <si>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</si>
  <si>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</si>
  <si>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</si>
  <si>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</si>
  <si>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</si>
  <si>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</si>
  <si>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</si>
  <si>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</si>
  <si>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</si>
  <si>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</si>
  <si>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</si>
  <si>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</si>
  <si>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</si>
  <si>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</si>
  <si>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</si>
  <si>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</si>
  <si>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</si>
  <si>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</si>
  <si>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</si>
  <si>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</si>
  <si>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</si>
  <si>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</si>
  <si>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</si>
  <si>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</si>
  <si>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</si>
  <si>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</si>
  <si>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</si>
  <si>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</si>
  <si>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</si>
  <si>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</si>
  <si>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</si>
  <si>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</si>
  <si>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</si>
  <si>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</si>
  <si>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</si>
  <si>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</si>
  <si>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</si>
  <si>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</si>
  <si>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</si>
  <si>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</si>
  <si>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</si>
  <si>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</si>
  <si>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</si>
  <si>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</si>
  <si>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</si>
  <si>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</si>
  <si>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</si>
  <si>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</si>
  <si>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</si>
  <si>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</si>
  <si>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</si>
  <si>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</si>
  <si>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</si>
  <si>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</si>
  <si>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</si>
  <si>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</si>
  <si>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</si>
  <si>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</si>
  <si>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</si>
  <si>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</si>
  <si>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</si>
  <si>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</si>
  <si>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</si>
  <si>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</si>
  <si>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</si>
  <si>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</si>
  <si>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</si>
  <si>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</si>
  <si>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</si>
  <si>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</si>
  <si>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</si>
  <si>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</si>
  <si>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</si>
  <si>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</si>
  <si>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</si>
  <si>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</si>
  <si>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</si>
  <si>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</si>
  <si>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</si>
  <si>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</si>
  <si>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</si>
  <si>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</si>
  <si>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</si>
  <si>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</si>
  <si>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</si>
  <si>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</si>
  <si>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</si>
  <si>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</si>
  <si>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</si>
  <si>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</si>
  <si>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</si>
  <si>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</si>
  <si>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</si>
  <si>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</si>
  <si>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</si>
  <si>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</si>
  <si>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</si>
  <si>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</si>
  <si>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</si>
  <si>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</si>
  <si>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</si>
  <si>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</si>
  <si>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</si>
  <si>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</si>
  <si>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</si>
  <si>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</si>
  <si>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</si>
  <si>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</si>
  <si>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</si>
  <si>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</si>
  <si>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</si>
  <si>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</si>
  <si>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</si>
  <si>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</si>
  <si>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</si>
  <si>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</si>
  <si>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</si>
  <si>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</si>
  <si>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</si>
  <si>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</si>
  <si>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</si>
  <si>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</si>
  <si>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</si>
  <si>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</si>
  <si>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</si>
  <si>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</si>
  <si>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</si>
  <si>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</si>
  <si>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</si>
  <si>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</si>
  <si>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</si>
  <si>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</si>
  <si>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</si>
  <si>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</si>
  <si>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</si>
  <si>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</si>
  <si>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</si>
  <si>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</si>
  <si>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</si>
  <si>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</si>
  <si>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</si>
  <si>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</si>
  <si>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</si>
  <si>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</si>
  <si>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</si>
  <si>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</si>
  <si>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</si>
  <si>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</si>
  <si>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</si>
  <si>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</si>
  <si>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</si>
  <si>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</si>
  <si>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</si>
  <si>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</si>
  <si>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</si>
  <si>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</si>
  <si>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</si>
  <si>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</si>
  <si>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</si>
  <si>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</si>
  <si>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</si>
  <si>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</si>
  <si>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</si>
  <si>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</si>
  <si>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</si>
  <si>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</si>
  <si>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</si>
  <si>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</si>
  <si>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</si>
  <si>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</si>
  <si>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</si>
  <si>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</si>
  <si>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</si>
  <si>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</si>
  <si>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</si>
  <si>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</si>
  <si>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</si>
  <si>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</si>
  <si>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</si>
  <si>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</si>
  <si>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</si>
  <si>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</si>
  <si>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</si>
  <si>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</si>
  <si>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</si>
  <si>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</si>
  <si>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</si>
  <si>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</si>
  <si>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</si>
  <si>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</si>
  <si>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</si>
  <si>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</si>
  <si>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</si>
  <si>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</si>
  <si>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</si>
  <si>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</si>
  <si>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</si>
  <si>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</si>
  <si>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</si>
  <si>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</si>
  <si>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</si>
  <si>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</si>
  <si>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</si>
  <si>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</si>
  <si>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</si>
  <si>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</si>
  <si>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</si>
  <si>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</si>
  <si>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</si>
  <si>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</si>
  <si>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</si>
  <si>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</si>
  <si>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</si>
  <si>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</si>
  <si>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</si>
  <si>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</si>
  <si>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</si>
  <si>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</si>
  <si>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</si>
  <si>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</si>
  <si>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</si>
  <si>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</si>
  <si>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</si>
  <si>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</si>
  <si>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</si>
  <si>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</si>
  <si>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</si>
  <si>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</si>
  <si>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</si>
  <si>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t>MUST HAVE
(*YES/NO)</t>
  </si>
  <si>
    <r>
      <t xml:space="preserve">Final Raw Score(2)
</t>
    </r>
    <r>
      <rPr>
        <i/>
        <sz val="10"/>
        <color theme="1"/>
        <rFont val="Cambria"/>
        <family val="1"/>
      </rPr>
      <t>*should not be greater than the full points</t>
    </r>
  </si>
  <si>
    <t xml:space="preserve">Raw Score 
</t>
  </si>
  <si>
    <t>Name of MF-NGO:</t>
  </si>
  <si>
    <t>6.     The MF-NGO adopts a Code of Ethics for board, management and staff that guide them to actively participate in the realization of the MF-NGO's Vision, Mission and Social, Financial and Governance Goals (VMSFGG).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</si>
  <si>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</si>
  <si>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r>
      <rPr>
        <sz val="10"/>
        <rFont val="Cambria"/>
        <family val="1"/>
      </rPr>
      <t>22</t>
    </r>
    <r>
      <rPr>
        <b/>
        <i/>
        <sz val="10"/>
        <rFont val="Cambria"/>
        <family val="1"/>
      </rPr>
      <t xml:space="preserve">.   </t>
    </r>
    <r>
      <rPr>
        <sz val="10"/>
        <rFont val="Cambria"/>
        <family val="1"/>
      </rPr>
      <t xml:space="preserve">Client data (personal, transactional and financial) are kept secure and confidential through an established policy and documented processes, in compliance with the </t>
    </r>
    <r>
      <rPr>
        <sz val="11"/>
        <rFont val="Cambria"/>
        <family val="1"/>
      </rPr>
      <t>Data Privacy Act of 2012</t>
    </r>
    <r>
      <rPr>
        <sz val="10"/>
        <rFont val="Cambria"/>
        <family val="1"/>
      </rPr>
      <t xml:space="preserve">, and its Implementing Rules and Regulations and National Privacy Commission issuances.  </t>
    </r>
  </si>
  <si>
    <r>
      <rPr>
        <sz val="10"/>
        <rFont val="Cambria"/>
        <family val="1"/>
      </rPr>
      <t>24</t>
    </r>
    <r>
      <rPr>
        <b/>
        <sz val="10"/>
        <rFont val="Cambria"/>
        <family val="1"/>
      </rPr>
      <t xml:space="preserve">.   </t>
    </r>
    <r>
      <rPr>
        <sz val="10"/>
        <rFont val="Cambria"/>
        <family val="1"/>
      </rPr>
      <t xml:space="preserve">A written human resource policy compliant with the Labor Code, gender-related and persons-with-disability laws is in place and is made available to all employees. </t>
    </r>
  </si>
  <si>
    <t>Financial Performance Standards Report Card version 2023 (2nd Qtr)_LARGE</t>
  </si>
  <si>
    <t>Social Performance Standards Report Card version 2023 (2nd Qtr)_LARGE</t>
  </si>
  <si>
    <t>Governance Standards Report Card version 2023 (2nd Qtr)_LARGE</t>
  </si>
  <si>
    <t>Overall Report Card version 2023 (2nd Qtr)_LARGE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</si>
</sst>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1"/>
      <name val="Cambria"/>
      <family val="1"/>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2" fillId="0" borderId="1"/>
    <xf numFmtId="0" fontId="1" fillId="0" borderId="1"/>
  </cellStyleXfs>
  <cellXfs count="239">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8" fillId="0" borderId="1" xfId="1" applyFont="1" applyAlignment="1">
      <alignment vertical="center"/>
    </xf>
    <xf numFmtId="49" fontId="5" fillId="0" borderId="1" xfId="1" applyNumberFormat="1" applyFont="1" applyBorder="1" applyAlignment="1"/>
    <xf numFmtId="0" fontId="5" fillId="0" borderId="1" xfId="1" applyFont="1" applyBorder="1" applyAlignment="1">
      <alignment wrapText="1"/>
    </xf>
    <xf numFmtId="0" fontId="5" fillId="14" borderId="22" xfId="1" applyFont="1" applyFill="1" applyBorder="1" applyAlignment="1" applyProtection="1">
      <protection locked="0"/>
    </xf>
    <xf numFmtId="0" fontId="5" fillId="14" borderId="22" xfId="1" applyFont="1" applyFill="1" applyBorder="1" applyAlignment="1"/>
    <xf numFmtId="0" fontId="6" fillId="16" borderId="22" xfId="1" applyFont="1" applyFill="1" applyBorder="1" applyAlignment="1">
      <alignment horizontal="left" vertical="top" wrapText="1"/>
    </xf>
    <xf numFmtId="0" fontId="5" fillId="0" borderId="22" xfId="1" applyFont="1" applyBorder="1" applyAlignment="1" applyProtection="1">
      <protection locked="0"/>
    </xf>
    <xf numFmtId="0" fontId="6" fillId="0" borderId="22" xfId="1" applyFont="1" applyFill="1" applyBorder="1" applyAlignment="1" applyProtection="1">
      <alignment horizontal="center" vertical="top" wrapText="1"/>
      <protection hidden="1"/>
    </xf>
    <xf numFmtId="0" fontId="5" fillId="0" borderId="22" xfId="1" applyFont="1" applyBorder="1" applyAlignment="1"/>
    <xf numFmtId="0" fontId="6" fillId="17" borderId="22" xfId="1" applyFont="1" applyFill="1" applyBorder="1" applyAlignment="1">
      <alignment horizontal="left" vertical="top" wrapText="1"/>
    </xf>
    <xf numFmtId="0" fontId="5" fillId="0" borderId="1" xfId="1" applyFont="1" applyFill="1" applyBorder="1" applyAlignment="1"/>
    <xf numFmtId="0" fontId="5" fillId="18" borderId="22" xfId="1" applyFont="1" applyFill="1" applyBorder="1" applyAlignment="1" applyProtection="1"/>
    <xf numFmtId="0" fontId="6" fillId="18" borderId="22" xfId="1" applyFont="1" applyFill="1" applyBorder="1" applyAlignment="1" applyProtection="1">
      <alignment horizontal="center" vertical="top" wrapText="1"/>
      <protection hidden="1"/>
    </xf>
    <xf numFmtId="0" fontId="6" fillId="18" borderId="22" xfId="1" applyFont="1" applyFill="1" applyBorder="1" applyAlignment="1" applyProtection="1">
      <alignment horizontal="left" vertical="top" wrapText="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5" fillId="19" borderId="22" xfId="1" applyFont="1" applyFill="1" applyBorder="1" applyAlignment="1">
      <alignment vertical="top" wrapText="1"/>
    </xf>
    <xf numFmtId="0" fontId="5" fillId="19" borderId="22" xfId="1" applyFont="1" applyFill="1" applyBorder="1" applyAlignment="1">
      <alignment horizontal="center" vertical="top" wrapText="1"/>
    </xf>
    <xf numFmtId="0" fontId="17" fillId="19" borderId="22" xfId="1" applyFont="1" applyFill="1" applyBorder="1" applyAlignment="1">
      <alignment horizontal="left" vertical="top" wrapText="1"/>
    </xf>
    <xf numFmtId="0" fontId="5" fillId="21" borderId="22" xfId="1" applyFont="1" applyFill="1" applyBorder="1" applyAlignment="1" applyProtection="1"/>
    <xf numFmtId="0" fontId="17" fillId="22" borderId="22" xfId="1" applyFont="1" applyFill="1" applyBorder="1" applyAlignment="1" applyProtection="1">
      <alignment horizontal="center" vertical="top" wrapText="1"/>
    </xf>
    <xf numFmtId="0" fontId="5" fillId="21" borderId="22" xfId="1" applyFont="1" applyFill="1" applyBorder="1" applyAlignment="1" applyProtection="1">
      <alignment vertical="top" wrapText="1"/>
    </xf>
    <xf numFmtId="0" fontId="5"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xf>
    <xf numFmtId="0" fontId="5" fillId="19" borderId="22" xfId="1" applyFont="1" applyFill="1" applyBorder="1" applyAlignment="1">
      <alignment horizontal="left" vertical="top" wrapText="1"/>
    </xf>
    <xf numFmtId="0" fontId="5" fillId="24" borderId="22" xfId="1" applyFont="1" applyFill="1" applyBorder="1" applyAlignment="1" applyProtection="1">
      <protection locked="0"/>
    </xf>
    <xf numFmtId="0" fontId="4" fillId="24" borderId="22" xfId="1" applyFont="1" applyFill="1" applyBorder="1" applyAlignment="1" applyProtection="1">
      <alignment horizontal="center" vertical="top" wrapText="1"/>
    </xf>
    <xf numFmtId="0" fontId="5" fillId="24" borderId="22" xfId="1" applyFont="1" applyFill="1" applyBorder="1" applyAlignment="1">
      <alignment vertical="top" wrapText="1"/>
    </xf>
    <xf numFmtId="0" fontId="5" fillId="24" borderId="22" xfId="1" applyFont="1" applyFill="1" applyBorder="1" applyAlignment="1">
      <alignment horizontal="center" vertical="top" wrapText="1"/>
    </xf>
    <xf numFmtId="0" fontId="17" fillId="24" borderId="22" xfId="1" applyFont="1" applyFill="1" applyBorder="1" applyAlignment="1">
      <alignment horizontal="left" vertical="top" wrapText="1"/>
    </xf>
    <xf numFmtId="0" fontId="21" fillId="21" borderId="22" xfId="1" applyFont="1" applyFill="1" applyBorder="1" applyAlignment="1" applyProtection="1">
      <alignment horizontal="center" vertical="top" wrapText="1"/>
    </xf>
    <xf numFmtId="0" fontId="5" fillId="24" borderId="22" xfId="1" applyFont="1" applyFill="1" applyBorder="1" applyAlignment="1">
      <alignment horizontal="left" vertical="top" wrapText="1"/>
    </xf>
    <xf numFmtId="0" fontId="5" fillId="19" borderId="22" xfId="1" applyFont="1" applyFill="1" applyBorder="1" applyAlignment="1" applyProtection="1">
      <alignment horizontal="center" vertical="top" wrapText="1"/>
      <protection locked="0"/>
    </xf>
    <xf numFmtId="0" fontId="6" fillId="21" borderId="22" xfId="1" applyFont="1" applyFill="1" applyBorder="1" applyAlignment="1" applyProtection="1">
      <alignment horizontal="center" vertical="top" wrapText="1"/>
    </xf>
    <xf numFmtId="0" fontId="4" fillId="21" borderId="22" xfId="1" applyFont="1" applyFill="1" applyBorder="1" applyAlignment="1" applyProtection="1">
      <alignment horizontal="left" vertical="top" wrapText="1"/>
    </xf>
    <xf numFmtId="0" fontId="6" fillId="22" borderId="22" xfId="1" applyFont="1" applyFill="1" applyBorder="1" applyAlignment="1" applyProtection="1">
      <alignment horizontal="center" vertical="top" wrapText="1"/>
    </xf>
    <xf numFmtId="0" fontId="5" fillId="0" borderId="1" xfId="1" applyFont="1" applyBorder="1" applyAlignment="1" applyProtection="1"/>
    <xf numFmtId="0" fontId="5" fillId="24" borderId="22" xfId="1" applyFont="1" applyFill="1" applyBorder="1" applyAlignment="1" applyProtection="1"/>
    <xf numFmtId="0" fontId="5" fillId="24" borderId="22" xfId="1" applyFont="1" applyFill="1" applyBorder="1" applyAlignment="1" applyProtection="1">
      <alignment vertical="top" wrapText="1"/>
    </xf>
    <xf numFmtId="0" fontId="5" fillId="24" borderId="22" xfId="1" applyFont="1" applyFill="1" applyBorder="1" applyAlignment="1" applyProtection="1">
      <alignment horizontal="center" vertical="top" wrapText="1"/>
    </xf>
    <xf numFmtId="0" fontId="5" fillId="24" borderId="22" xfId="1" applyFont="1" applyFill="1" applyBorder="1" applyAlignment="1" applyProtection="1">
      <alignment horizontal="left" vertical="top" wrapText="1"/>
    </xf>
    <xf numFmtId="0" fontId="17" fillId="25" borderId="22" xfId="1" applyFont="1" applyFill="1" applyBorder="1" applyAlignment="1" applyProtection="1">
      <alignment horizontal="center" vertical="top" wrapText="1"/>
    </xf>
    <xf numFmtId="0" fontId="5" fillId="18" borderId="22" xfId="1" applyFont="1" applyFill="1" applyBorder="1" applyAlignment="1" applyProtection="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4" fillId="21" borderId="22" xfId="1" applyFont="1" applyFill="1" applyBorder="1" applyAlignment="1" applyProtection="1">
      <alignment vertical="top"/>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17" fillId="26" borderId="22" xfId="1" applyFont="1" applyFill="1" applyBorder="1" applyAlignment="1" applyProtection="1">
      <alignment horizontal="center" vertical="top" wrapText="1"/>
    </xf>
    <xf numFmtId="0" fontId="3" fillId="0" borderId="1" xfId="1" applyFont="1" applyAlignment="1" applyProtection="1">
      <alignment vertical="center"/>
      <protection locked="0"/>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2" fontId="9" fillId="11" borderId="1" xfId="0" applyNumberFormat="1" applyFont="1" applyFill="1" applyBorder="1" applyProtection="1">
      <protection hidden="1"/>
    </xf>
    <xf numFmtId="0" fontId="9" fillId="0" borderId="0" xfId="0" applyFont="1" applyFill="1"/>
    <xf numFmtId="10" fontId="9" fillId="0" borderId="0" xfId="0" applyNumberFormat="1" applyFont="1" applyFill="1" applyAlignment="1">
      <alignment horizontal="left"/>
    </xf>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17" fillId="21" borderId="22" xfId="1" applyFont="1" applyFill="1" applyBorder="1" applyAlignment="1" applyProtection="1">
      <alignment horizontal="left" vertical="top" wrapText="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21" fillId="21" borderId="22" xfId="1" applyFont="1" applyFill="1" applyBorder="1" applyAlignment="1" applyProtection="1">
      <alignment horizontal="center" vertical="top" wrapText="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view="pageBreakPreview" zoomScaleNormal="102" zoomScaleSheetLayoutView="100" workbookViewId="0">
      <selection activeCell="C104" sqref="C104"/>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191</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185</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186</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187</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188</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189</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190</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57595</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5" t="s">
        <v>444</v>
      </c>
      <c r="B128" s="225"/>
      <c r="C128" s="225"/>
      <c r="D128" s="225"/>
      <c r="E128" s="225"/>
      <c r="F128" s="225"/>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fQ+rOBBOJX9Uk+vSrh3ls6QpO5n4VEBtA/SLJ7KbX5LMg9/2mhkS9r2v2VTStLEcWAdPN+zlcmAORWoMQ5EHmQ==" saltValue="3jVaRtiAnsPI7onxImziXg==" spinCount="100000" sheet="1" objects="1" scenarios="1"/>
  <mergeCells count="1">
    <mergeCell ref="A128:F128"/>
  </mergeCells>
  <pageMargins left="0.75" right="0.75" top="1" bottom="1"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107" zoomScaleNormal="107" workbookViewId="0">
      <selection activeCell="A84" sqref="A84:J84"/>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6" t="s">
        <v>192</v>
      </c>
      <c r="B1" s="227"/>
      <c r="C1" s="227"/>
      <c r="D1" s="227"/>
      <c r="E1" s="227"/>
      <c r="F1" s="227"/>
      <c r="G1" s="227"/>
      <c r="H1" s="227"/>
      <c r="I1" s="227"/>
      <c r="J1" s="227"/>
      <c r="K1" s="227"/>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193</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194</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195</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189</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197</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23">
        <v>-1</v>
      </c>
      <c r="D48" s="222">
        <v>0</v>
      </c>
      <c r="E48" s="222"/>
      <c r="F48" s="1"/>
      <c r="G48" s="1"/>
      <c r="H48" s="222"/>
      <c r="I48" s="223"/>
      <c r="J48" s="222"/>
      <c r="K48" s="1"/>
      <c r="L48" s="1"/>
      <c r="M48" s="1"/>
      <c r="N48" s="1"/>
      <c r="O48" s="1"/>
      <c r="P48" s="1"/>
      <c r="Q48" s="1"/>
      <c r="R48" s="1"/>
      <c r="S48" s="1"/>
      <c r="T48" s="1"/>
      <c r="U48" s="1"/>
      <c r="V48" s="1"/>
      <c r="W48" s="1"/>
      <c r="X48" s="1"/>
      <c r="Y48" s="1"/>
      <c r="Z48" s="1"/>
    </row>
    <row r="49" spans="1:26" ht="12.75" customHeight="1" x14ac:dyDescent="0.2">
      <c r="A49" s="1"/>
      <c r="B49" s="1"/>
      <c r="C49" s="223">
        <v>1E-4</v>
      </c>
      <c r="D49" s="222">
        <v>3</v>
      </c>
      <c r="E49" s="222"/>
      <c r="F49" s="1"/>
      <c r="G49" s="1"/>
      <c r="H49" s="222"/>
      <c r="I49" s="223"/>
      <c r="J49" s="222"/>
      <c r="K49" s="1"/>
      <c r="L49" s="1"/>
      <c r="M49" s="1"/>
      <c r="N49" s="1"/>
      <c r="O49" s="1"/>
      <c r="P49" s="1"/>
      <c r="Q49" s="1"/>
      <c r="R49" s="1"/>
      <c r="S49" s="1"/>
      <c r="T49" s="1"/>
      <c r="U49" s="1"/>
      <c r="V49" s="1"/>
      <c r="W49" s="1"/>
      <c r="X49" s="1"/>
      <c r="Y49" s="1"/>
      <c r="Z49" s="1"/>
    </row>
    <row r="50" spans="1:26" ht="12.75" customHeight="1" x14ac:dyDescent="0.2">
      <c r="A50" s="1"/>
      <c r="B50" s="1"/>
      <c r="C50" s="223">
        <v>0.01</v>
      </c>
      <c r="D50" s="222">
        <v>5</v>
      </c>
      <c r="E50" s="222"/>
      <c r="F50" s="1"/>
      <c r="G50" s="1"/>
      <c r="H50" s="222"/>
      <c r="I50" s="223"/>
      <c r="J50" s="222"/>
      <c r="K50" s="1"/>
      <c r="L50" s="1"/>
      <c r="M50" s="1"/>
      <c r="N50" s="1"/>
      <c r="O50" s="1"/>
      <c r="P50" s="1"/>
      <c r="Q50" s="1"/>
      <c r="R50" s="1"/>
      <c r="S50" s="1"/>
      <c r="T50" s="1"/>
      <c r="U50" s="1"/>
      <c r="V50" s="1"/>
      <c r="W50" s="1"/>
      <c r="X50" s="1"/>
      <c r="Y50" s="1"/>
      <c r="Z50" s="1"/>
    </row>
    <row r="51" spans="1:26" ht="12.75" customHeight="1" x14ac:dyDescent="0.2">
      <c r="A51" s="1"/>
      <c r="B51" s="1"/>
      <c r="C51" s="223">
        <v>0.02</v>
      </c>
      <c r="D51" s="222">
        <v>7</v>
      </c>
      <c r="E51" s="222"/>
      <c r="F51" s="1"/>
      <c r="G51" s="1"/>
      <c r="H51" s="222"/>
      <c r="I51" s="223"/>
      <c r="J51" s="222"/>
      <c r="K51" s="1"/>
      <c r="L51" s="1"/>
      <c r="M51" s="1"/>
      <c r="N51" s="1"/>
      <c r="O51" s="1"/>
      <c r="P51" s="1"/>
      <c r="Q51" s="1"/>
      <c r="R51" s="1"/>
      <c r="S51" s="1"/>
      <c r="T51" s="1"/>
      <c r="U51" s="1"/>
      <c r="V51" s="1"/>
      <c r="W51" s="1"/>
      <c r="X51" s="1"/>
      <c r="Y51" s="1"/>
      <c r="Z51" s="1"/>
    </row>
    <row r="52" spans="1:26" ht="12.75" customHeight="1" x14ac:dyDescent="0.2">
      <c r="A52" s="1"/>
      <c r="B52" s="1"/>
      <c r="C52" s="223">
        <v>2.01E-2</v>
      </c>
      <c r="D52" s="222">
        <v>10</v>
      </c>
      <c r="E52" s="222"/>
      <c r="F52" s="1"/>
      <c r="G52" s="1"/>
      <c r="H52" s="222"/>
      <c r="I52" s="223"/>
      <c r="J52" s="222"/>
      <c r="K52" s="1"/>
      <c r="L52" s="1"/>
      <c r="M52" s="1"/>
      <c r="N52" s="1"/>
      <c r="O52" s="1"/>
      <c r="P52" s="1"/>
      <c r="Q52" s="1"/>
      <c r="R52" s="1"/>
      <c r="S52" s="1"/>
      <c r="T52" s="1"/>
      <c r="U52" s="1"/>
      <c r="V52" s="1"/>
      <c r="W52" s="1"/>
      <c r="X52" s="1"/>
      <c r="Y52" s="1"/>
      <c r="Z52" s="1"/>
    </row>
    <row r="53" spans="1:26" ht="12.75" customHeight="1" x14ac:dyDescent="0.2">
      <c r="A53" s="1"/>
      <c r="B53" s="1"/>
      <c r="C53" s="222"/>
      <c r="D53" s="222"/>
      <c r="E53" s="222"/>
      <c r="F53" s="1"/>
      <c r="G53" s="1"/>
      <c r="H53" s="222"/>
      <c r="I53" s="222"/>
      <c r="J53" s="222"/>
      <c r="K53" s="1"/>
      <c r="L53" s="1"/>
      <c r="M53" s="1"/>
      <c r="N53" s="1"/>
      <c r="O53" s="1"/>
      <c r="P53" s="1"/>
      <c r="Q53" s="1"/>
      <c r="R53" s="1"/>
      <c r="S53" s="1"/>
      <c r="T53" s="1"/>
      <c r="U53" s="1"/>
      <c r="V53" s="1"/>
      <c r="W53" s="1"/>
      <c r="X53" s="1"/>
      <c r="Y53" s="1"/>
      <c r="Z53" s="1"/>
    </row>
    <row r="54" spans="1:26" ht="12.75" customHeight="1" x14ac:dyDescent="0.2">
      <c r="A54" s="1"/>
      <c r="B54" s="61" t="s">
        <v>94</v>
      </c>
      <c r="C54" s="222"/>
      <c r="D54" s="222"/>
      <c r="E54" s="222"/>
      <c r="F54" s="1"/>
      <c r="G54" s="1"/>
      <c r="H54" s="222"/>
      <c r="I54" s="222"/>
      <c r="J54" s="222"/>
      <c r="K54" s="1"/>
      <c r="L54" s="1"/>
      <c r="M54" s="1"/>
      <c r="N54" s="1"/>
      <c r="O54" s="1"/>
      <c r="P54" s="1"/>
      <c r="Q54" s="1"/>
      <c r="R54" s="1"/>
      <c r="S54" s="1"/>
      <c r="T54" s="1"/>
      <c r="U54" s="1"/>
      <c r="V54" s="1"/>
      <c r="W54" s="1"/>
      <c r="X54" s="1"/>
      <c r="Y54" s="1"/>
      <c r="Z54" s="1"/>
    </row>
    <row r="55" spans="1:26" ht="12.75" customHeight="1" x14ac:dyDescent="0.2">
      <c r="A55" s="1"/>
      <c r="B55" s="1"/>
      <c r="C55" s="224">
        <v>0</v>
      </c>
      <c r="D55" s="222">
        <v>0</v>
      </c>
      <c r="E55" s="222"/>
      <c r="F55" s="1"/>
      <c r="G55" s="1"/>
      <c r="H55" s="222"/>
      <c r="I55" s="224"/>
      <c r="J55" s="222"/>
      <c r="K55" s="1"/>
      <c r="L55" s="1"/>
      <c r="M55" s="1"/>
      <c r="N55" s="1"/>
      <c r="O55" s="1"/>
      <c r="P55" s="1"/>
      <c r="Q55" s="1"/>
      <c r="R55" s="1"/>
      <c r="S55" s="1"/>
      <c r="T55" s="1"/>
      <c r="U55" s="1"/>
      <c r="V55" s="1"/>
      <c r="W55" s="1"/>
      <c r="X55" s="1"/>
      <c r="Y55" s="1"/>
      <c r="Z55" s="1"/>
    </row>
    <row r="56" spans="1:26" ht="12.75" customHeight="1" x14ac:dyDescent="0.2">
      <c r="A56" s="1"/>
      <c r="B56" s="1"/>
      <c r="C56" s="224">
        <v>1</v>
      </c>
      <c r="D56" s="222">
        <v>5</v>
      </c>
      <c r="E56" s="222"/>
      <c r="F56" s="1"/>
      <c r="G56" s="1"/>
      <c r="H56" s="222"/>
      <c r="I56" s="224"/>
      <c r="J56" s="222"/>
      <c r="K56" s="1"/>
      <c r="L56" s="1"/>
      <c r="M56" s="1"/>
      <c r="N56" s="1"/>
      <c r="O56" s="1"/>
      <c r="P56" s="1"/>
      <c r="Q56" s="1"/>
      <c r="R56" s="1"/>
      <c r="S56" s="1"/>
      <c r="T56" s="1"/>
      <c r="U56" s="1"/>
      <c r="V56" s="1"/>
      <c r="W56" s="1"/>
      <c r="X56" s="1"/>
      <c r="Y56" s="1"/>
      <c r="Z56" s="1"/>
    </row>
    <row r="57" spans="1:26" ht="12.75" customHeight="1" x14ac:dyDescent="0.2">
      <c r="A57" s="1"/>
      <c r="B57" s="1"/>
      <c r="C57" s="224">
        <v>1.5</v>
      </c>
      <c r="D57" s="222">
        <v>10</v>
      </c>
      <c r="E57" s="222"/>
      <c r="F57" s="1"/>
      <c r="G57" s="1"/>
      <c r="H57" s="222"/>
      <c r="I57" s="224"/>
      <c r="J57" s="222"/>
      <c r="K57" s="1"/>
      <c r="L57" s="1"/>
      <c r="M57" s="1"/>
      <c r="N57" s="1"/>
      <c r="O57" s="1"/>
      <c r="P57" s="1"/>
      <c r="Q57" s="1"/>
      <c r="R57" s="1"/>
      <c r="S57" s="1"/>
      <c r="T57" s="1"/>
      <c r="U57" s="1"/>
      <c r="V57" s="1"/>
      <c r="W57" s="1"/>
      <c r="X57" s="1"/>
      <c r="Y57" s="1"/>
      <c r="Z57" s="1"/>
    </row>
    <row r="58" spans="1:26" ht="12.75" customHeight="1" x14ac:dyDescent="0.2">
      <c r="A58" s="1"/>
      <c r="B58" s="1"/>
      <c r="C58" s="224"/>
      <c r="D58" s="222"/>
      <c r="E58" s="222"/>
      <c r="F58" s="1"/>
      <c r="G58" s="1"/>
      <c r="H58" s="222"/>
      <c r="I58" s="222"/>
      <c r="J58" s="222"/>
      <c r="K58" s="1"/>
      <c r="L58" s="1"/>
      <c r="M58" s="1"/>
      <c r="N58" s="1"/>
      <c r="O58" s="1"/>
      <c r="P58" s="1"/>
      <c r="Q58" s="1"/>
      <c r="R58" s="1"/>
      <c r="S58" s="1"/>
      <c r="T58" s="1"/>
      <c r="U58" s="1"/>
      <c r="V58" s="1"/>
      <c r="W58" s="1"/>
      <c r="X58" s="1"/>
      <c r="Y58" s="1"/>
      <c r="Z58" s="1"/>
    </row>
    <row r="59" spans="1:26" ht="12.75" customHeight="1" x14ac:dyDescent="0.2">
      <c r="A59" s="1"/>
      <c r="B59" s="61" t="s">
        <v>95</v>
      </c>
      <c r="C59" s="222"/>
      <c r="D59" s="222"/>
      <c r="E59" s="222"/>
      <c r="F59" s="1"/>
      <c r="G59" s="1"/>
      <c r="H59" s="222"/>
      <c r="I59" s="222"/>
      <c r="J59" s="222"/>
      <c r="K59" s="1"/>
      <c r="L59" s="1"/>
      <c r="M59" s="1"/>
      <c r="N59" s="1"/>
      <c r="O59" s="1"/>
      <c r="P59" s="1"/>
      <c r="Q59" s="1"/>
      <c r="R59" s="1"/>
      <c r="S59" s="1"/>
      <c r="T59" s="1"/>
      <c r="U59" s="1"/>
      <c r="V59" s="1"/>
      <c r="W59" s="1"/>
      <c r="X59" s="1"/>
      <c r="Y59" s="1"/>
      <c r="Z59" s="1"/>
    </row>
    <row r="60" spans="1:26" ht="12.75" customHeight="1" x14ac:dyDescent="0.2">
      <c r="A60" s="1"/>
      <c r="B60" s="1"/>
      <c r="C60" s="224">
        <v>0</v>
      </c>
      <c r="D60" s="222">
        <v>10</v>
      </c>
      <c r="E60" s="222"/>
      <c r="F60" s="1"/>
      <c r="G60" s="1"/>
      <c r="H60" s="222"/>
      <c r="I60" s="224"/>
      <c r="J60" s="222"/>
      <c r="K60" s="1"/>
      <c r="L60" s="1"/>
      <c r="M60" s="1"/>
      <c r="N60" s="1"/>
      <c r="O60" s="1"/>
      <c r="P60" s="1"/>
      <c r="Q60" s="1"/>
      <c r="R60" s="1"/>
      <c r="S60" s="1"/>
      <c r="T60" s="1"/>
      <c r="U60" s="1"/>
      <c r="V60" s="1"/>
      <c r="W60" s="1"/>
      <c r="X60" s="1"/>
      <c r="Y60" s="1"/>
      <c r="Z60" s="1"/>
    </row>
    <row r="61" spans="1:26" ht="12.75" customHeight="1" x14ac:dyDescent="0.2">
      <c r="A61" s="1"/>
      <c r="B61" s="1"/>
      <c r="C61" s="224">
        <v>4.01</v>
      </c>
      <c r="D61" s="222">
        <v>5</v>
      </c>
      <c r="E61" s="222"/>
      <c r="F61" s="1"/>
      <c r="G61" s="1"/>
      <c r="H61" s="222"/>
      <c r="I61" s="224"/>
      <c r="J61" s="222"/>
      <c r="K61" s="1"/>
      <c r="L61" s="1"/>
      <c r="M61" s="1"/>
      <c r="N61" s="1"/>
      <c r="O61" s="1"/>
      <c r="P61" s="1"/>
      <c r="Q61" s="1"/>
      <c r="R61" s="1"/>
      <c r="S61" s="1"/>
      <c r="T61" s="1"/>
      <c r="U61" s="1"/>
      <c r="V61" s="1"/>
      <c r="W61" s="1"/>
      <c r="X61" s="1"/>
      <c r="Y61" s="1"/>
      <c r="Z61" s="1"/>
    </row>
    <row r="62" spans="1:26" ht="12.75" customHeight="1" x14ac:dyDescent="0.2">
      <c r="A62" s="1"/>
      <c r="B62" s="1"/>
      <c r="C62" s="224">
        <v>9.01</v>
      </c>
      <c r="D62" s="222">
        <v>0</v>
      </c>
      <c r="E62" s="222"/>
      <c r="F62" s="1"/>
      <c r="G62" s="1"/>
      <c r="H62" s="222"/>
      <c r="I62" s="224"/>
      <c r="J62" s="222"/>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190</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5" t="s">
        <v>444</v>
      </c>
      <c r="B84" s="225"/>
      <c r="C84" s="225"/>
      <c r="D84" s="225"/>
      <c r="E84" s="225"/>
      <c r="F84" s="225"/>
      <c r="G84" s="225"/>
      <c r="H84" s="225"/>
      <c r="I84" s="225"/>
      <c r="J84" s="225"/>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nfe8ZdctcVfYggKghX5+Ca0qdaWPCzhCB2nRkJY0eXXxOwLyBgXPRGIQQlDoLk6Xmyz7oc8zqkGwmOKTbZA6Wg==" saltValue="TfINy1aF29U/kJsx7Ef+Fw=="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99" zoomScaleNormal="99" workbookViewId="0">
      <selection activeCell="A54" sqref="A54:F54"/>
    </sheetView>
  </sheetViews>
  <sheetFormatPr defaultColWidth="14.42578125" defaultRowHeight="15" customHeight="1" x14ac:dyDescent="0.2"/>
  <cols>
    <col min="1" max="1" width="4.42578125" style="9" customWidth="1"/>
    <col min="2" max="2" width="54.71093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184</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8" t="s">
        <v>99</v>
      </c>
      <c r="B13" s="229"/>
      <c r="C13" s="70" t="s">
        <v>100</v>
      </c>
      <c r="D13" s="71" t="s">
        <v>198</v>
      </c>
      <c r="E13" s="70" t="s">
        <v>101</v>
      </c>
      <c r="F13" s="72" t="s">
        <v>199</v>
      </c>
      <c r="G13" s="8"/>
      <c r="H13" s="8"/>
      <c r="I13" s="8"/>
      <c r="J13" s="8"/>
      <c r="K13" s="8"/>
      <c r="L13" s="8"/>
      <c r="M13" s="8"/>
      <c r="N13" s="8"/>
      <c r="O13" s="8"/>
      <c r="P13" s="8"/>
      <c r="Q13" s="8"/>
      <c r="R13" s="8"/>
      <c r="S13" s="8"/>
      <c r="T13" s="8"/>
      <c r="U13" s="8"/>
      <c r="V13" s="8"/>
      <c r="W13" s="8"/>
      <c r="X13" s="8"/>
      <c r="Y13" s="8"/>
      <c r="Z13" s="8"/>
    </row>
    <row r="14" spans="1:26" ht="12.75" x14ac:dyDescent="0.2">
      <c r="A14" s="73" t="s">
        <v>193</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194</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195</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200</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201</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202</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189</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203</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21"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21"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190</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204</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5" t="s">
        <v>444</v>
      </c>
      <c r="B54" s="225"/>
      <c r="C54" s="225"/>
      <c r="D54" s="225"/>
      <c r="E54" s="225"/>
      <c r="F54" s="225"/>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zm8H5kFlxJi9q2zoIKP7U25obpV3++T36YlY7yheNSMlPBWfDWz7Ow8ylBtswlU9q/ombwmbhZVKyVoTD7dwKw==" saltValue="TyUgq+cxhh/Ug+mBU9yoIw=="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zoomScale="99" zoomScaleNormal="99" workbookViewId="0">
      <selection activeCell="A69" sqref="A69:B69"/>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30" t="s">
        <v>115</v>
      </c>
      <c r="B1" s="230"/>
    </row>
    <row r="4" spans="1:2" x14ac:dyDescent="0.2">
      <c r="A4" s="125"/>
      <c r="B4" s="126" t="s">
        <v>116</v>
      </c>
    </row>
    <row r="5" spans="1:2" x14ac:dyDescent="0.2">
      <c r="A5" s="117" t="s">
        <v>232</v>
      </c>
      <c r="B5" s="111"/>
    </row>
    <row r="6" spans="1:2" ht="25.5" x14ac:dyDescent="0.2">
      <c r="A6" s="116" t="s">
        <v>231</v>
      </c>
      <c r="B6" s="115"/>
    </row>
    <row r="7" spans="1:2" ht="25.5" x14ac:dyDescent="0.2">
      <c r="A7" s="116" t="s">
        <v>230</v>
      </c>
      <c r="B7" s="115"/>
    </row>
    <row r="8" spans="1:2" ht="25.5" x14ac:dyDescent="0.2">
      <c r="A8" s="116" t="s">
        <v>229</v>
      </c>
      <c r="B8" s="115"/>
    </row>
    <row r="9" spans="1:2" ht="25.5" x14ac:dyDescent="0.2">
      <c r="A9" s="116" t="s">
        <v>228</v>
      </c>
      <c r="B9" s="125"/>
    </row>
    <row r="10" spans="1:2" x14ac:dyDescent="0.2">
      <c r="A10" s="124" t="s">
        <v>227</v>
      </c>
      <c r="B10" s="115"/>
    </row>
    <row r="11" spans="1:2" x14ac:dyDescent="0.2">
      <c r="A11" s="124" t="s">
        <v>226</v>
      </c>
      <c r="B11" s="115"/>
    </row>
    <row r="12" spans="1:2" x14ac:dyDescent="0.2">
      <c r="A12" s="124" t="s">
        <v>225</v>
      </c>
      <c r="B12" s="115"/>
    </row>
    <row r="13" spans="1:2" x14ac:dyDescent="0.2">
      <c r="A13" s="124" t="s">
        <v>224</v>
      </c>
      <c r="B13" s="115"/>
    </row>
    <row r="14" spans="1:2" x14ac:dyDescent="0.2">
      <c r="A14" s="123" t="s">
        <v>117</v>
      </c>
      <c r="B14" s="113">
        <f>+SUM(B6:B13)</f>
        <v>0</v>
      </c>
    </row>
    <row r="15" spans="1:2" ht="25.5" x14ac:dyDescent="0.2">
      <c r="A15" s="117" t="s">
        <v>118</v>
      </c>
      <c r="B15" s="111"/>
    </row>
    <row r="16" spans="1:2" ht="25.5" x14ac:dyDescent="0.2">
      <c r="A16" s="116" t="s">
        <v>223</v>
      </c>
      <c r="B16" s="115"/>
    </row>
    <row r="17" spans="1:2" ht="63.75" x14ac:dyDescent="0.2">
      <c r="A17" s="116" t="s">
        <v>440</v>
      </c>
      <c r="B17" s="115"/>
    </row>
    <row r="18" spans="1:2" ht="25.5" x14ac:dyDescent="0.2">
      <c r="A18" s="116" t="s">
        <v>222</v>
      </c>
      <c r="B18" s="115"/>
    </row>
    <row r="19" spans="1:2" x14ac:dyDescent="0.2">
      <c r="A19" s="123" t="s">
        <v>117</v>
      </c>
      <c r="B19" s="113">
        <f>+SUM(B16:B18)</f>
        <v>0</v>
      </c>
    </row>
    <row r="20" spans="1:2" ht="25.5" x14ac:dyDescent="0.2">
      <c r="A20" s="117" t="s">
        <v>119</v>
      </c>
      <c r="B20" s="111"/>
    </row>
    <row r="21" spans="1:2" ht="25.5" x14ac:dyDescent="0.2">
      <c r="A21" s="116" t="s">
        <v>221</v>
      </c>
      <c r="B21" s="115"/>
    </row>
    <row r="22" spans="1:2" x14ac:dyDescent="0.2">
      <c r="A22" s="116" t="s">
        <v>220</v>
      </c>
      <c r="B22" s="115"/>
    </row>
    <row r="23" spans="1:2" ht="25.5" x14ac:dyDescent="0.2">
      <c r="A23" s="116" t="s">
        <v>219</v>
      </c>
      <c r="B23" s="115"/>
    </row>
    <row r="24" spans="1:2" x14ac:dyDescent="0.2">
      <c r="A24" s="123" t="s">
        <v>117</v>
      </c>
      <c r="B24" s="113">
        <f>+SUM(B21:B23)</f>
        <v>0</v>
      </c>
    </row>
    <row r="25" spans="1:2" x14ac:dyDescent="0.2">
      <c r="A25" s="117" t="s">
        <v>120</v>
      </c>
      <c r="B25" s="111"/>
    </row>
    <row r="26" spans="1:2" x14ac:dyDescent="0.2">
      <c r="A26" s="122" t="s">
        <v>121</v>
      </c>
      <c r="B26" s="111"/>
    </row>
    <row r="27" spans="1:2" ht="82.9" customHeight="1" x14ac:dyDescent="0.2">
      <c r="A27" s="122" t="s">
        <v>218</v>
      </c>
      <c r="B27" s="115"/>
    </row>
    <row r="28" spans="1:2" ht="38.25" x14ac:dyDescent="0.2">
      <c r="A28" s="116" t="s">
        <v>441</v>
      </c>
      <c r="B28" s="115"/>
    </row>
    <row r="29" spans="1:2" ht="25.5" x14ac:dyDescent="0.2">
      <c r="A29" s="120" t="s">
        <v>217</v>
      </c>
      <c r="B29" s="115"/>
    </row>
    <row r="30" spans="1:2" x14ac:dyDescent="0.2">
      <c r="A30" s="121" t="s">
        <v>122</v>
      </c>
      <c r="B30" s="111"/>
    </row>
    <row r="31" spans="1:2" ht="38.25" x14ac:dyDescent="0.2">
      <c r="A31" s="121" t="s">
        <v>216</v>
      </c>
      <c r="B31" s="115"/>
    </row>
    <row r="32" spans="1:2" ht="38.25" x14ac:dyDescent="0.2">
      <c r="A32" s="120" t="s">
        <v>215</v>
      </c>
      <c r="B32" s="115"/>
    </row>
    <row r="33" spans="1:2" ht="51" x14ac:dyDescent="0.2">
      <c r="A33" s="120" t="s">
        <v>214</v>
      </c>
      <c r="B33" s="115"/>
    </row>
    <row r="34" spans="1:2" x14ac:dyDescent="0.2">
      <c r="A34" s="121" t="s">
        <v>123</v>
      </c>
      <c r="B34" s="111"/>
    </row>
    <row r="35" spans="1:2" ht="25.5" x14ac:dyDescent="0.2">
      <c r="A35" s="121" t="s">
        <v>213</v>
      </c>
      <c r="B35" s="115"/>
    </row>
    <row r="36" spans="1:2" ht="25.5" x14ac:dyDescent="0.2">
      <c r="A36" s="120" t="s">
        <v>212</v>
      </c>
      <c r="B36" s="115"/>
    </row>
    <row r="37" spans="1:2" ht="25.5" x14ac:dyDescent="0.2">
      <c r="A37" s="120" t="s">
        <v>211</v>
      </c>
      <c r="B37" s="115"/>
    </row>
    <row r="38" spans="1:2" x14ac:dyDescent="0.2">
      <c r="A38" s="121" t="s">
        <v>124</v>
      </c>
      <c r="B38" s="111"/>
    </row>
    <row r="39" spans="1:2" ht="25.5" x14ac:dyDescent="0.2">
      <c r="A39" s="121" t="s">
        <v>210</v>
      </c>
      <c r="B39" s="115"/>
    </row>
    <row r="40" spans="1:2" ht="25.5" x14ac:dyDescent="0.2">
      <c r="A40" s="120" t="s">
        <v>209</v>
      </c>
      <c r="B40" s="115"/>
    </row>
    <row r="41" spans="1:2" x14ac:dyDescent="0.2">
      <c r="A41" s="121" t="s">
        <v>125</v>
      </c>
      <c r="B41" s="111"/>
    </row>
    <row r="42" spans="1:2" ht="52.5" x14ac:dyDescent="0.2">
      <c r="A42" s="122" t="s">
        <v>442</v>
      </c>
      <c r="B42" s="115"/>
    </row>
    <row r="43" spans="1:2" ht="25.5" x14ac:dyDescent="0.2">
      <c r="A43" s="120" t="s">
        <v>208</v>
      </c>
      <c r="B43" s="115"/>
    </row>
    <row r="44" spans="1:2" x14ac:dyDescent="0.2">
      <c r="A44" s="119" t="s">
        <v>117</v>
      </c>
      <c r="B44" s="113">
        <f>+SUM(B27:B29)+SUM(B31:B33)+SUM(B35:B37)+SUM(B39:B40)+SUM(B42:B43)</f>
        <v>0</v>
      </c>
    </row>
    <row r="45" spans="1:2" x14ac:dyDescent="0.2">
      <c r="A45" s="118" t="s">
        <v>126</v>
      </c>
      <c r="B45" s="111"/>
    </row>
    <row r="46" spans="1:2" ht="38.25" x14ac:dyDescent="0.2">
      <c r="A46" s="117" t="s">
        <v>443</v>
      </c>
      <c r="B46" s="115"/>
    </row>
    <row r="47" spans="1:2" x14ac:dyDescent="0.2">
      <c r="A47" s="116" t="s">
        <v>207</v>
      </c>
      <c r="B47" s="115"/>
    </row>
    <row r="48" spans="1:2" ht="25.5" x14ac:dyDescent="0.2">
      <c r="A48" s="116" t="s">
        <v>206</v>
      </c>
      <c r="B48" s="115"/>
    </row>
    <row r="49" spans="1:2" x14ac:dyDescent="0.2">
      <c r="A49" s="116" t="s">
        <v>205</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31" t="s">
        <v>445</v>
      </c>
      <c r="B69" s="231"/>
    </row>
  </sheetData>
  <sheetProtection algorithmName="SHA-512" hashValue="QxDuyH9rYFBq1YnUZeGotUfU0ykQFxQ/sJwNrMElPXpKP4QnXHHvg9G8zKlxkTwZw/RpArXRp34B8xTRtl1/zQ==" saltValue="/l2TtT6dh0HUja2H0hQ7aw=="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7" activePane="bottomLeft" state="frozen"/>
      <selection pane="bottomLeft" activeCell="A210" sqref="A210:F210"/>
    </sheetView>
  </sheetViews>
  <sheetFormatPr defaultColWidth="14.42578125" defaultRowHeight="15" customHeight="1" x14ac:dyDescent="0.2"/>
  <cols>
    <col min="1" max="1" width="69.7109375" style="127" customWidth="1"/>
    <col min="2" max="2" width="20" style="127" customWidth="1"/>
    <col min="3" max="3" width="43.28515625" style="127" customWidth="1"/>
    <col min="4" max="4" width="17.28515625" style="127" customWidth="1"/>
    <col min="5" max="5" width="19.140625" style="127" customWidth="1"/>
    <col min="6" max="6" width="36" style="128" customWidth="1"/>
    <col min="7" max="16384" width="14.42578125" style="127"/>
  </cols>
  <sheetData>
    <row r="1" spans="1:6" ht="15" customHeight="1" x14ac:dyDescent="0.2">
      <c r="A1" s="189" t="s">
        <v>128</v>
      </c>
    </row>
    <row r="4" spans="1:6" s="185" customFormat="1" ht="40.15" customHeight="1" x14ac:dyDescent="0.2">
      <c r="A4" s="188" t="s">
        <v>129</v>
      </c>
      <c r="B4" s="188" t="s">
        <v>130</v>
      </c>
      <c r="C4" s="188" t="s">
        <v>131</v>
      </c>
      <c r="D4" s="187" t="s">
        <v>436</v>
      </c>
      <c r="E4" s="187" t="s">
        <v>435</v>
      </c>
      <c r="F4" s="186" t="s">
        <v>132</v>
      </c>
    </row>
    <row r="5" spans="1:6" ht="15.75" customHeight="1" x14ac:dyDescent="0.2">
      <c r="A5" s="235" t="s">
        <v>133</v>
      </c>
      <c r="B5" s="235"/>
      <c r="C5" s="235"/>
      <c r="D5" s="155"/>
      <c r="E5" s="155"/>
      <c r="F5" s="155"/>
    </row>
    <row r="6" spans="1:6" ht="25.15" customHeight="1" x14ac:dyDescent="0.2">
      <c r="A6" s="232" t="s">
        <v>134</v>
      </c>
      <c r="B6" s="232"/>
      <c r="C6" s="232"/>
      <c r="D6" s="155"/>
      <c r="E6" s="155"/>
      <c r="F6" s="155"/>
    </row>
    <row r="7" spans="1:6" ht="51" customHeight="1" x14ac:dyDescent="0.2">
      <c r="A7" s="232" t="s">
        <v>434</v>
      </c>
      <c r="B7" s="232"/>
      <c r="C7" s="232"/>
      <c r="D7" s="184"/>
      <c r="E7" s="184"/>
      <c r="F7" s="155"/>
    </row>
    <row r="8" spans="1:6" ht="100.9" customHeight="1" x14ac:dyDescent="0.2">
      <c r="A8" s="154" t="s">
        <v>433</v>
      </c>
      <c r="B8" s="153" t="s">
        <v>135</v>
      </c>
      <c r="C8" s="152" t="s">
        <v>432</v>
      </c>
      <c r="D8" s="150"/>
      <c r="E8" s="151" t="s">
        <v>240</v>
      </c>
      <c r="F8" s="149"/>
    </row>
    <row r="9" spans="1:6" ht="100.9" customHeight="1" x14ac:dyDescent="0.2">
      <c r="A9" s="154" t="s">
        <v>431</v>
      </c>
      <c r="B9" s="153" t="s">
        <v>135</v>
      </c>
      <c r="C9" s="152" t="s">
        <v>430</v>
      </c>
      <c r="D9" s="150"/>
      <c r="E9" s="151" t="s">
        <v>240</v>
      </c>
      <c r="F9" s="149"/>
    </row>
    <row r="10" spans="1:6" ht="52.9" customHeight="1" x14ac:dyDescent="0.2">
      <c r="A10" s="154" t="s">
        <v>429</v>
      </c>
      <c r="B10" s="153" t="s">
        <v>135</v>
      </c>
      <c r="C10" s="152" t="s">
        <v>428</v>
      </c>
      <c r="D10" s="150"/>
      <c r="E10" s="151" t="s">
        <v>240</v>
      </c>
      <c r="F10" s="149"/>
    </row>
    <row r="11" spans="1:6" ht="85.15" customHeight="1" x14ac:dyDescent="0.2">
      <c r="A11" s="154" t="s">
        <v>427</v>
      </c>
      <c r="B11" s="153" t="s">
        <v>426</v>
      </c>
      <c r="C11" s="152" t="s">
        <v>425</v>
      </c>
      <c r="D11" s="171"/>
      <c r="E11" s="151" t="s">
        <v>240</v>
      </c>
      <c r="F11" s="149"/>
    </row>
    <row r="12" spans="1:6" ht="52.9" customHeight="1" x14ac:dyDescent="0.2">
      <c r="A12" s="154" t="s">
        <v>424</v>
      </c>
      <c r="B12" s="153" t="s">
        <v>135</v>
      </c>
      <c r="C12" s="152" t="s">
        <v>141</v>
      </c>
      <c r="D12" s="151" t="s">
        <v>240</v>
      </c>
      <c r="E12" s="150"/>
      <c r="F12" s="149"/>
    </row>
    <row r="13" spans="1:6" ht="43.15" customHeight="1" x14ac:dyDescent="0.2">
      <c r="A13" s="168" t="s">
        <v>423</v>
      </c>
      <c r="B13" s="167"/>
      <c r="C13" s="166"/>
      <c r="D13" s="165" t="s">
        <v>240</v>
      </c>
      <c r="E13" s="165" t="s">
        <v>240</v>
      </c>
      <c r="F13" s="164"/>
    </row>
    <row r="14" spans="1:6" ht="82.9" customHeight="1" x14ac:dyDescent="0.2">
      <c r="A14" s="154" t="s">
        <v>422</v>
      </c>
      <c r="B14" s="153" t="s">
        <v>135</v>
      </c>
      <c r="C14" s="152" t="s">
        <v>421</v>
      </c>
      <c r="D14" s="150"/>
      <c r="E14" s="151" t="s">
        <v>240</v>
      </c>
      <c r="F14" s="149"/>
    </row>
    <row r="15" spans="1:6" ht="55.9" customHeight="1" x14ac:dyDescent="0.2">
      <c r="A15" s="154" t="s">
        <v>420</v>
      </c>
      <c r="B15" s="153" t="s">
        <v>135</v>
      </c>
      <c r="C15" s="152" t="s">
        <v>419</v>
      </c>
      <c r="D15" s="150"/>
      <c r="E15" s="151" t="s">
        <v>240</v>
      </c>
      <c r="F15" s="149"/>
    </row>
    <row r="16" spans="1:6" ht="37.9" customHeight="1" x14ac:dyDescent="0.2">
      <c r="A16" s="154" t="s">
        <v>418</v>
      </c>
      <c r="B16" s="153" t="s">
        <v>135</v>
      </c>
      <c r="C16" s="152" t="s">
        <v>136</v>
      </c>
      <c r="D16" s="151" t="s">
        <v>240</v>
      </c>
      <c r="E16" s="150"/>
      <c r="F16" s="149"/>
    </row>
    <row r="17" spans="1:6" ht="60" customHeight="1" x14ac:dyDescent="0.2">
      <c r="A17" s="154" t="s">
        <v>417</v>
      </c>
      <c r="B17" s="153" t="s">
        <v>135</v>
      </c>
      <c r="C17" s="152" t="s">
        <v>416</v>
      </c>
      <c r="D17" s="150"/>
      <c r="E17" s="151" t="s">
        <v>240</v>
      </c>
      <c r="F17" s="149"/>
    </row>
    <row r="18" spans="1:6" ht="58.15" customHeight="1" x14ac:dyDescent="0.2">
      <c r="A18" s="154" t="s">
        <v>415</v>
      </c>
      <c r="B18" s="153" t="s">
        <v>135</v>
      </c>
      <c r="C18" s="152" t="s">
        <v>414</v>
      </c>
      <c r="D18" s="150"/>
      <c r="E18" s="151" t="s">
        <v>240</v>
      </c>
      <c r="F18" s="149"/>
    </row>
    <row r="19" spans="1:6" s="145" customFormat="1" ht="15.75" customHeight="1" x14ac:dyDescent="0.2">
      <c r="A19" s="148" t="s">
        <v>239</v>
      </c>
      <c r="B19" s="146"/>
      <c r="C19" s="146"/>
      <c r="D19" s="147">
        <f>SUM(D8:D18)</f>
        <v>0</v>
      </c>
      <c r="E19" s="147">
        <f>(SUM(E8:E18))*2</f>
        <v>0</v>
      </c>
      <c r="F19" s="181"/>
    </row>
    <row r="20" spans="1:6" ht="27" customHeight="1" x14ac:dyDescent="0.2">
      <c r="A20" s="232" t="s">
        <v>137</v>
      </c>
      <c r="B20" s="232"/>
      <c r="C20" s="232"/>
      <c r="D20" s="156"/>
      <c r="E20" s="156"/>
      <c r="F20" s="155"/>
    </row>
    <row r="21" spans="1:6" ht="58.15" customHeight="1" x14ac:dyDescent="0.2">
      <c r="A21" s="232" t="s">
        <v>413</v>
      </c>
      <c r="B21" s="232"/>
      <c r="C21" s="232"/>
      <c r="D21" s="156"/>
      <c r="E21" s="156"/>
      <c r="F21" s="155"/>
    </row>
    <row r="22" spans="1:6" ht="60" customHeight="1" x14ac:dyDescent="0.2">
      <c r="A22" s="154" t="s">
        <v>412</v>
      </c>
      <c r="B22" s="153" t="s">
        <v>135</v>
      </c>
      <c r="C22" s="152" t="s">
        <v>411</v>
      </c>
      <c r="D22" s="150"/>
      <c r="E22" s="151" t="s">
        <v>240</v>
      </c>
      <c r="F22" s="149"/>
    </row>
    <row r="23" spans="1:6" ht="63" customHeight="1" x14ac:dyDescent="0.2">
      <c r="A23" s="154" t="s">
        <v>410</v>
      </c>
      <c r="B23" s="153" t="s">
        <v>135</v>
      </c>
      <c r="C23" s="152" t="s">
        <v>408</v>
      </c>
      <c r="D23" s="150"/>
      <c r="E23" s="151" t="s">
        <v>240</v>
      </c>
      <c r="F23" s="149"/>
    </row>
    <row r="24" spans="1:6" ht="60" customHeight="1" x14ac:dyDescent="0.2">
      <c r="A24" s="154" t="s">
        <v>409</v>
      </c>
      <c r="B24" s="153" t="s">
        <v>135</v>
      </c>
      <c r="C24" s="152" t="s">
        <v>408</v>
      </c>
      <c r="D24" s="150"/>
      <c r="E24" s="151" t="s">
        <v>240</v>
      </c>
      <c r="F24" s="149"/>
    </row>
    <row r="25" spans="1:6" ht="67.900000000000006" customHeight="1" x14ac:dyDescent="0.2">
      <c r="A25" s="154" t="s">
        <v>407</v>
      </c>
      <c r="B25" s="153" t="s">
        <v>135</v>
      </c>
      <c r="C25" s="152" t="s">
        <v>406</v>
      </c>
      <c r="D25" s="150"/>
      <c r="E25" s="151" t="s">
        <v>240</v>
      </c>
      <c r="F25" s="149"/>
    </row>
    <row r="26" spans="1:6" ht="46.15" customHeight="1" x14ac:dyDescent="0.2">
      <c r="A26" s="154" t="s">
        <v>405</v>
      </c>
      <c r="B26" s="153" t="s">
        <v>135</v>
      </c>
      <c r="C26" s="152" t="s">
        <v>404</v>
      </c>
      <c r="D26" s="150"/>
      <c r="E26" s="151" t="s">
        <v>240</v>
      </c>
      <c r="F26" s="149"/>
    </row>
    <row r="27" spans="1:6" ht="75" customHeight="1" x14ac:dyDescent="0.2">
      <c r="A27" s="154" t="s">
        <v>403</v>
      </c>
      <c r="B27" s="153" t="s">
        <v>267</v>
      </c>
      <c r="C27" s="152" t="s">
        <v>402</v>
      </c>
      <c r="D27" s="150"/>
      <c r="E27" s="151" t="s">
        <v>240</v>
      </c>
      <c r="F27" s="149"/>
    </row>
    <row r="28" spans="1:6" ht="114" customHeight="1" x14ac:dyDescent="0.2">
      <c r="A28" s="154" t="s">
        <v>401</v>
      </c>
      <c r="B28" s="153" t="s">
        <v>135</v>
      </c>
      <c r="C28" s="152" t="s">
        <v>400</v>
      </c>
      <c r="D28" s="150"/>
      <c r="E28" s="151" t="s">
        <v>240</v>
      </c>
      <c r="F28" s="149"/>
    </row>
    <row r="29" spans="1:6" ht="49.9" customHeight="1" x14ac:dyDescent="0.2">
      <c r="A29" s="154" t="s">
        <v>399</v>
      </c>
      <c r="B29" s="153" t="s">
        <v>135</v>
      </c>
      <c r="C29" s="152" t="s">
        <v>397</v>
      </c>
      <c r="D29" s="150"/>
      <c r="E29" s="151" t="s">
        <v>240</v>
      </c>
      <c r="F29" s="149"/>
    </row>
    <row r="30" spans="1:6" ht="55.9" customHeight="1" x14ac:dyDescent="0.2">
      <c r="A30" s="154" t="s">
        <v>398</v>
      </c>
      <c r="B30" s="153" t="s">
        <v>135</v>
      </c>
      <c r="C30" s="152" t="s">
        <v>397</v>
      </c>
      <c r="D30" s="150"/>
      <c r="E30" s="151" t="s">
        <v>240</v>
      </c>
      <c r="F30" s="149"/>
    </row>
    <row r="31" spans="1:6" ht="61.9" customHeight="1" x14ac:dyDescent="0.2">
      <c r="A31" s="154" t="s">
        <v>396</v>
      </c>
      <c r="B31" s="153" t="s">
        <v>135</v>
      </c>
      <c r="C31" s="152" t="s">
        <v>395</v>
      </c>
      <c r="D31" s="150"/>
      <c r="E31" s="151" t="s">
        <v>240</v>
      </c>
      <c r="F31" s="149"/>
    </row>
    <row r="32" spans="1:6" ht="55.15" customHeight="1" x14ac:dyDescent="0.2">
      <c r="A32" s="170" t="s">
        <v>394</v>
      </c>
      <c r="B32" s="167"/>
      <c r="C32" s="166"/>
      <c r="D32" s="165" t="s">
        <v>240</v>
      </c>
      <c r="E32" s="165" t="s">
        <v>240</v>
      </c>
      <c r="F32" s="164"/>
    </row>
    <row r="33" spans="1:6" ht="97.9" customHeight="1" x14ac:dyDescent="0.2">
      <c r="A33" s="154" t="s">
        <v>393</v>
      </c>
      <c r="B33" s="153" t="s">
        <v>135</v>
      </c>
      <c r="C33" s="152" t="s">
        <v>392</v>
      </c>
      <c r="D33" s="151" t="s">
        <v>240</v>
      </c>
      <c r="E33" s="150"/>
      <c r="F33" s="149"/>
    </row>
    <row r="34" spans="1:6" ht="94.9" customHeight="1" x14ac:dyDescent="0.2">
      <c r="A34" s="154" t="s">
        <v>391</v>
      </c>
      <c r="B34" s="153" t="s">
        <v>135</v>
      </c>
      <c r="C34" s="152" t="s">
        <v>390</v>
      </c>
      <c r="D34" s="151" t="s">
        <v>240</v>
      </c>
      <c r="E34" s="150"/>
      <c r="F34" s="149"/>
    </row>
    <row r="35" spans="1:6" ht="46.15" customHeight="1" x14ac:dyDescent="0.2">
      <c r="A35" s="154" t="s">
        <v>389</v>
      </c>
      <c r="B35" s="153" t="s">
        <v>135</v>
      </c>
      <c r="C35" s="152" t="s">
        <v>388</v>
      </c>
      <c r="D35" s="150"/>
      <c r="E35" s="151" t="s">
        <v>240</v>
      </c>
      <c r="F35" s="149"/>
    </row>
    <row r="36" spans="1:6" ht="42" customHeight="1" x14ac:dyDescent="0.2">
      <c r="A36" s="168" t="s">
        <v>387</v>
      </c>
      <c r="B36" s="167"/>
      <c r="C36" s="166"/>
      <c r="D36" s="165" t="s">
        <v>240</v>
      </c>
      <c r="E36" s="165" t="s">
        <v>240</v>
      </c>
      <c r="F36" s="164"/>
    </row>
    <row r="37" spans="1:6" ht="46.9" customHeight="1" x14ac:dyDescent="0.2">
      <c r="A37" s="163" t="s">
        <v>386</v>
      </c>
      <c r="B37" s="153" t="s">
        <v>135</v>
      </c>
      <c r="C37" s="152" t="s">
        <v>384</v>
      </c>
      <c r="D37" s="150"/>
      <c r="E37" s="151" t="s">
        <v>240</v>
      </c>
      <c r="F37" s="149"/>
    </row>
    <row r="38" spans="1:6" ht="43.15" customHeight="1" x14ac:dyDescent="0.2">
      <c r="A38" s="154" t="s">
        <v>385</v>
      </c>
      <c r="B38" s="153" t="s">
        <v>135</v>
      </c>
      <c r="C38" s="152" t="s">
        <v>384</v>
      </c>
      <c r="D38" s="150"/>
      <c r="E38" s="151" t="s">
        <v>240</v>
      </c>
      <c r="F38" s="149"/>
    </row>
    <row r="39" spans="1:6" ht="70.900000000000006" customHeight="1" x14ac:dyDescent="0.2">
      <c r="A39" s="168" t="s">
        <v>383</v>
      </c>
      <c r="B39" s="167"/>
      <c r="C39" s="166"/>
      <c r="D39" s="165" t="s">
        <v>240</v>
      </c>
      <c r="E39" s="165" t="s">
        <v>240</v>
      </c>
      <c r="F39" s="164"/>
    </row>
    <row r="40" spans="1:6" ht="46.9" customHeight="1" x14ac:dyDescent="0.2">
      <c r="A40" s="154" t="s">
        <v>382</v>
      </c>
      <c r="B40" s="153" t="s">
        <v>135</v>
      </c>
      <c r="C40" s="152" t="s">
        <v>379</v>
      </c>
      <c r="D40" s="150"/>
      <c r="E40" s="151" t="s">
        <v>240</v>
      </c>
      <c r="F40" s="149"/>
    </row>
    <row r="41" spans="1:6" ht="48" customHeight="1" x14ac:dyDescent="0.2">
      <c r="A41" s="154" t="s">
        <v>381</v>
      </c>
      <c r="B41" s="153" t="s">
        <v>135</v>
      </c>
      <c r="C41" s="152" t="s">
        <v>379</v>
      </c>
      <c r="D41" s="150"/>
      <c r="E41" s="151" t="s">
        <v>240</v>
      </c>
      <c r="F41" s="149"/>
    </row>
    <row r="42" spans="1:6" ht="46.15" customHeight="1" x14ac:dyDescent="0.2">
      <c r="A42" s="154" t="s">
        <v>380</v>
      </c>
      <c r="B42" s="153" t="s">
        <v>135</v>
      </c>
      <c r="C42" s="152" t="s">
        <v>379</v>
      </c>
      <c r="D42" s="150"/>
      <c r="E42" s="151" t="s">
        <v>240</v>
      </c>
      <c r="F42" s="149"/>
    </row>
    <row r="43" spans="1:6" s="145" customFormat="1" ht="52.15" customHeight="1" x14ac:dyDescent="0.2">
      <c r="A43" s="154" t="s">
        <v>378</v>
      </c>
      <c r="B43" s="153" t="s">
        <v>267</v>
      </c>
      <c r="C43" s="152" t="s">
        <v>139</v>
      </c>
      <c r="D43" s="171"/>
      <c r="E43" s="151" t="s">
        <v>240</v>
      </c>
      <c r="F43" s="149"/>
    </row>
    <row r="44" spans="1:6" ht="58.9" customHeight="1" x14ac:dyDescent="0.2">
      <c r="A44" s="154" t="s">
        <v>377</v>
      </c>
      <c r="B44" s="153" t="s">
        <v>267</v>
      </c>
      <c r="C44" s="152" t="s">
        <v>139</v>
      </c>
      <c r="D44" s="150"/>
      <c r="E44" s="151" t="s">
        <v>240</v>
      </c>
      <c r="F44" s="149"/>
    </row>
    <row r="45" spans="1:6" ht="63" customHeight="1" x14ac:dyDescent="0.2">
      <c r="A45" s="154" t="s">
        <v>376</v>
      </c>
      <c r="B45" s="153" t="s">
        <v>135</v>
      </c>
      <c r="C45" s="152" t="s">
        <v>140</v>
      </c>
      <c r="D45" s="150"/>
      <c r="E45" s="151" t="s">
        <v>240</v>
      </c>
      <c r="F45" s="149"/>
    </row>
    <row r="46" spans="1:6" ht="43.9" customHeight="1" x14ac:dyDescent="0.2">
      <c r="A46" s="154" t="s">
        <v>375</v>
      </c>
      <c r="B46" s="153" t="s">
        <v>135</v>
      </c>
      <c r="C46" s="152" t="s">
        <v>140</v>
      </c>
      <c r="D46" s="151" t="s">
        <v>240</v>
      </c>
      <c r="E46" s="150"/>
      <c r="F46" s="149"/>
    </row>
    <row r="47" spans="1:6" ht="58.9" customHeight="1" x14ac:dyDescent="0.2">
      <c r="A47" s="154" t="s">
        <v>374</v>
      </c>
      <c r="B47" s="153" t="s">
        <v>135</v>
      </c>
      <c r="C47" s="152" t="s">
        <v>259</v>
      </c>
      <c r="D47" s="150"/>
      <c r="E47" s="151" t="s">
        <v>240</v>
      </c>
      <c r="F47" s="149"/>
    </row>
    <row r="48" spans="1:6" s="145" customFormat="1" ht="15.75" customHeight="1" x14ac:dyDescent="0.2">
      <c r="A48" s="148" t="s">
        <v>239</v>
      </c>
      <c r="B48" s="146"/>
      <c r="C48" s="146"/>
      <c r="D48" s="147">
        <f>SUM(D22:D47)</f>
        <v>0</v>
      </c>
      <c r="E48" s="147">
        <f>(SUM(E22:E47))*2</f>
        <v>0</v>
      </c>
      <c r="F48" s="146"/>
    </row>
    <row r="49" spans="1:6" ht="24" customHeight="1" x14ac:dyDescent="0.2">
      <c r="A49" s="232" t="s">
        <v>142</v>
      </c>
      <c r="B49" s="232"/>
      <c r="C49" s="232"/>
      <c r="D49" s="156"/>
      <c r="E49" s="156"/>
      <c r="F49" s="155"/>
    </row>
    <row r="50" spans="1:6" ht="64.150000000000006" customHeight="1" x14ac:dyDescent="0.2">
      <c r="A50" s="232" t="s">
        <v>143</v>
      </c>
      <c r="B50" s="232"/>
      <c r="C50" s="232"/>
      <c r="D50" s="156"/>
      <c r="E50" s="156"/>
      <c r="F50" s="155"/>
    </row>
    <row r="51" spans="1:6" s="145" customFormat="1" ht="91.9" customHeight="1" x14ac:dyDescent="0.2">
      <c r="A51" s="154" t="s">
        <v>373</v>
      </c>
      <c r="B51" s="153" t="s">
        <v>135</v>
      </c>
      <c r="C51" s="152" t="s">
        <v>372</v>
      </c>
      <c r="D51" s="171"/>
      <c r="E51" s="151" t="s">
        <v>240</v>
      </c>
      <c r="F51" s="149"/>
    </row>
    <row r="52" spans="1:6" ht="70.150000000000006" customHeight="1" x14ac:dyDescent="0.2">
      <c r="A52" s="154" t="s">
        <v>371</v>
      </c>
      <c r="B52" s="153" t="s">
        <v>135</v>
      </c>
      <c r="C52" s="152" t="s">
        <v>370</v>
      </c>
      <c r="D52" s="150"/>
      <c r="E52" s="151" t="s">
        <v>240</v>
      </c>
      <c r="F52" s="149"/>
    </row>
    <row r="53" spans="1:6" ht="52.9" customHeight="1" x14ac:dyDescent="0.2">
      <c r="A53" s="154" t="s">
        <v>369</v>
      </c>
      <c r="B53" s="153" t="s">
        <v>135</v>
      </c>
      <c r="C53" s="152" t="s">
        <v>368</v>
      </c>
      <c r="D53" s="150"/>
      <c r="E53" s="151" t="s">
        <v>240</v>
      </c>
      <c r="F53" s="149"/>
    </row>
    <row r="54" spans="1:6" ht="42" customHeight="1" x14ac:dyDescent="0.2">
      <c r="A54" s="168" t="s">
        <v>367</v>
      </c>
      <c r="B54" s="167"/>
      <c r="C54" s="166"/>
      <c r="D54" s="165" t="s">
        <v>240</v>
      </c>
      <c r="E54" s="165" t="s">
        <v>240</v>
      </c>
      <c r="F54" s="164"/>
    </row>
    <row r="55" spans="1:6" ht="43.15" customHeight="1" x14ac:dyDescent="0.2">
      <c r="A55" s="154" t="s">
        <v>366</v>
      </c>
      <c r="B55" s="153" t="s">
        <v>135</v>
      </c>
      <c r="C55" s="152" t="s">
        <v>357</v>
      </c>
      <c r="D55" s="150"/>
      <c r="E55" s="151" t="s">
        <v>240</v>
      </c>
      <c r="F55" s="149"/>
    </row>
    <row r="56" spans="1:6" ht="52.15" customHeight="1" x14ac:dyDescent="0.2">
      <c r="A56" s="154" t="s">
        <v>365</v>
      </c>
      <c r="B56" s="153" t="s">
        <v>135</v>
      </c>
      <c r="C56" s="152" t="s">
        <v>357</v>
      </c>
      <c r="D56" s="150"/>
      <c r="E56" s="151" t="s">
        <v>240</v>
      </c>
      <c r="F56" s="149"/>
    </row>
    <row r="57" spans="1:6" s="145" customFormat="1" ht="58.15" customHeight="1" x14ac:dyDescent="0.2">
      <c r="A57" s="163" t="s">
        <v>364</v>
      </c>
      <c r="B57" s="153" t="s">
        <v>267</v>
      </c>
      <c r="C57" s="152" t="s">
        <v>363</v>
      </c>
      <c r="D57" s="171"/>
      <c r="E57" s="151" t="s">
        <v>240</v>
      </c>
      <c r="F57" s="149"/>
    </row>
    <row r="58" spans="1:6" s="145" customFormat="1" ht="84" customHeight="1" x14ac:dyDescent="0.2">
      <c r="A58" s="163" t="s">
        <v>362</v>
      </c>
      <c r="B58" s="153" t="s">
        <v>267</v>
      </c>
      <c r="C58" s="152" t="s">
        <v>357</v>
      </c>
      <c r="D58" s="171"/>
      <c r="E58" s="151" t="s">
        <v>240</v>
      </c>
      <c r="F58" s="149"/>
    </row>
    <row r="59" spans="1:6" s="145" customFormat="1" ht="52.15" customHeight="1" x14ac:dyDescent="0.2">
      <c r="A59" s="163" t="s">
        <v>361</v>
      </c>
      <c r="B59" s="153" t="s">
        <v>267</v>
      </c>
      <c r="C59" s="152" t="s">
        <v>357</v>
      </c>
      <c r="D59" s="171"/>
      <c r="E59" s="151" t="s">
        <v>240</v>
      </c>
      <c r="F59" s="149"/>
    </row>
    <row r="60" spans="1:6" s="145" customFormat="1" ht="61.15" customHeight="1" x14ac:dyDescent="0.2">
      <c r="A60" s="163" t="s">
        <v>360</v>
      </c>
      <c r="B60" s="153" t="s">
        <v>267</v>
      </c>
      <c r="C60" s="152" t="s">
        <v>359</v>
      </c>
      <c r="D60" s="171"/>
      <c r="E60" s="151" t="s">
        <v>240</v>
      </c>
      <c r="F60" s="149"/>
    </row>
    <row r="61" spans="1:6" s="145" customFormat="1" ht="85.15" customHeight="1" x14ac:dyDescent="0.2">
      <c r="A61" s="163" t="s">
        <v>358</v>
      </c>
      <c r="B61" s="153" t="s">
        <v>267</v>
      </c>
      <c r="C61" s="152" t="s">
        <v>357</v>
      </c>
      <c r="D61" s="171"/>
      <c r="E61" s="151" t="s">
        <v>240</v>
      </c>
      <c r="F61" s="149"/>
    </row>
    <row r="62" spans="1:6" s="145" customFormat="1" ht="46.9" customHeight="1" x14ac:dyDescent="0.2">
      <c r="A62" s="168" t="s">
        <v>356</v>
      </c>
      <c r="B62" s="167"/>
      <c r="C62" s="166"/>
      <c r="D62" s="165" t="s">
        <v>240</v>
      </c>
      <c r="E62" s="165" t="s">
        <v>240</v>
      </c>
      <c r="F62" s="164"/>
    </row>
    <row r="63" spans="1:6" s="145" customFormat="1" ht="49.15" customHeight="1" x14ac:dyDescent="0.2">
      <c r="A63" s="154" t="s">
        <v>355</v>
      </c>
      <c r="B63" s="153" t="s">
        <v>267</v>
      </c>
      <c r="C63" s="152" t="s">
        <v>144</v>
      </c>
      <c r="D63" s="171"/>
      <c r="E63" s="151" t="s">
        <v>240</v>
      </c>
      <c r="F63" s="149"/>
    </row>
    <row r="64" spans="1:6" s="145" customFormat="1" ht="61.9" customHeight="1" x14ac:dyDescent="0.2">
      <c r="A64" s="154" t="s">
        <v>354</v>
      </c>
      <c r="B64" s="153" t="s">
        <v>267</v>
      </c>
      <c r="C64" s="152" t="s">
        <v>144</v>
      </c>
      <c r="D64" s="171"/>
      <c r="E64" s="151" t="s">
        <v>240</v>
      </c>
      <c r="F64" s="149"/>
    </row>
    <row r="65" spans="1:6" s="145" customFormat="1" ht="55.15" customHeight="1" x14ac:dyDescent="0.2">
      <c r="A65" s="154" t="s">
        <v>353</v>
      </c>
      <c r="B65" s="153" t="s">
        <v>267</v>
      </c>
      <c r="C65" s="152" t="s">
        <v>144</v>
      </c>
      <c r="D65" s="171"/>
      <c r="E65" s="151" t="s">
        <v>240</v>
      </c>
      <c r="F65" s="149"/>
    </row>
    <row r="66" spans="1:6" s="145" customFormat="1" ht="70.900000000000006" customHeight="1" x14ac:dyDescent="0.2">
      <c r="A66" s="154" t="s">
        <v>352</v>
      </c>
      <c r="B66" s="153" t="s">
        <v>349</v>
      </c>
      <c r="C66" s="152" t="s">
        <v>144</v>
      </c>
      <c r="D66" s="171"/>
      <c r="E66" s="151" t="s">
        <v>240</v>
      </c>
      <c r="F66" s="149"/>
    </row>
    <row r="67" spans="1:6" s="145" customFormat="1" ht="40.15" customHeight="1" x14ac:dyDescent="0.2">
      <c r="A67" s="154" t="s">
        <v>351</v>
      </c>
      <c r="B67" s="153" t="s">
        <v>349</v>
      </c>
      <c r="C67" s="152" t="s">
        <v>144</v>
      </c>
      <c r="D67" s="151" t="s">
        <v>240</v>
      </c>
      <c r="E67" s="171"/>
      <c r="F67" s="149"/>
    </row>
    <row r="68" spans="1:6" s="145" customFormat="1" ht="49.15" customHeight="1" x14ac:dyDescent="0.2">
      <c r="A68" s="154" t="s">
        <v>350</v>
      </c>
      <c r="B68" s="153" t="s">
        <v>349</v>
      </c>
      <c r="C68" s="152" t="s">
        <v>144</v>
      </c>
      <c r="D68" s="171"/>
      <c r="E68" s="151" t="s">
        <v>240</v>
      </c>
      <c r="F68" s="149"/>
    </row>
    <row r="69" spans="1:6" s="145" customFormat="1" ht="15.75" customHeight="1" x14ac:dyDescent="0.2">
      <c r="A69" s="148" t="s">
        <v>239</v>
      </c>
      <c r="B69" s="146"/>
      <c r="C69" s="146"/>
      <c r="D69" s="147">
        <f>SUM(D51:D68)</f>
        <v>0</v>
      </c>
      <c r="E69" s="147">
        <f>(SUM(E51:E68))*2</f>
        <v>0</v>
      </c>
      <c r="F69" s="146"/>
    </row>
    <row r="70" spans="1:6" ht="28.15" customHeight="1" x14ac:dyDescent="0.2">
      <c r="A70" s="232" t="s">
        <v>145</v>
      </c>
      <c r="B70" s="232"/>
      <c r="C70" s="232"/>
      <c r="D70" s="183"/>
      <c r="E70" s="183"/>
      <c r="F70" s="155"/>
    </row>
    <row r="71" spans="1:6" ht="46.15" customHeight="1" x14ac:dyDescent="0.2">
      <c r="A71" s="232" t="s">
        <v>348</v>
      </c>
      <c r="B71" s="232"/>
      <c r="C71" s="232"/>
      <c r="D71" s="183"/>
      <c r="E71" s="183"/>
      <c r="F71" s="155"/>
    </row>
    <row r="72" spans="1:6" ht="28.15" customHeight="1" x14ac:dyDescent="0.2">
      <c r="A72" s="179" t="s">
        <v>347</v>
      </c>
      <c r="B72" s="178"/>
      <c r="C72" s="179"/>
      <c r="D72" s="182"/>
      <c r="E72" s="182"/>
      <c r="F72" s="176"/>
    </row>
    <row r="73" spans="1:6" ht="40.9" customHeight="1" x14ac:dyDescent="0.2">
      <c r="A73" s="154" t="s">
        <v>346</v>
      </c>
      <c r="B73" s="153" t="s">
        <v>135</v>
      </c>
      <c r="C73" s="152" t="s">
        <v>146</v>
      </c>
      <c r="D73" s="150"/>
      <c r="E73" s="151" t="s">
        <v>240</v>
      </c>
      <c r="F73" s="149"/>
    </row>
    <row r="74" spans="1:6" ht="79.150000000000006" customHeight="1" x14ac:dyDescent="0.2">
      <c r="A74" s="154" t="s">
        <v>345</v>
      </c>
      <c r="B74" s="153" t="s">
        <v>135</v>
      </c>
      <c r="C74" s="152" t="s">
        <v>146</v>
      </c>
      <c r="D74" s="150"/>
      <c r="E74" s="151" t="s">
        <v>240</v>
      </c>
      <c r="F74" s="149"/>
    </row>
    <row r="75" spans="1:6" ht="42" customHeight="1" x14ac:dyDescent="0.2">
      <c r="A75" s="154" t="s">
        <v>344</v>
      </c>
      <c r="B75" s="153" t="s">
        <v>135</v>
      </c>
      <c r="C75" s="152" t="s">
        <v>141</v>
      </c>
      <c r="D75" s="150"/>
      <c r="E75" s="151" t="s">
        <v>240</v>
      </c>
      <c r="F75" s="149"/>
    </row>
    <row r="76" spans="1:6" ht="67.150000000000006" customHeight="1" x14ac:dyDescent="0.2">
      <c r="A76" s="154" t="s">
        <v>343</v>
      </c>
      <c r="B76" s="153" t="s">
        <v>135</v>
      </c>
      <c r="C76" s="152" t="s">
        <v>147</v>
      </c>
      <c r="D76" s="150"/>
      <c r="E76" s="151" t="s">
        <v>240</v>
      </c>
      <c r="F76" s="149"/>
    </row>
    <row r="77" spans="1:6" ht="15.75" customHeight="1" x14ac:dyDescent="0.2">
      <c r="A77" s="148" t="s">
        <v>239</v>
      </c>
      <c r="B77" s="146"/>
      <c r="C77" s="146"/>
      <c r="D77" s="147">
        <f>SUM(D73:D76)</f>
        <v>0</v>
      </c>
      <c r="E77" s="160"/>
      <c r="F77" s="146"/>
    </row>
    <row r="78" spans="1:6" ht="30" customHeight="1" x14ac:dyDescent="0.2">
      <c r="A78" s="232" t="s">
        <v>148</v>
      </c>
      <c r="B78" s="232"/>
      <c r="C78" s="232"/>
      <c r="D78" s="156"/>
      <c r="E78" s="156"/>
      <c r="F78" s="155"/>
    </row>
    <row r="79" spans="1:6" ht="30" customHeight="1" x14ac:dyDescent="0.2">
      <c r="A79" s="232" t="s">
        <v>342</v>
      </c>
      <c r="B79" s="232"/>
      <c r="C79" s="232"/>
      <c r="D79" s="156"/>
      <c r="E79" s="156"/>
      <c r="F79" s="155"/>
    </row>
    <row r="80" spans="1:6" s="145" customFormat="1" ht="45" customHeight="1" x14ac:dyDescent="0.2">
      <c r="A80" s="154" t="s">
        <v>341</v>
      </c>
      <c r="B80" s="153" t="s">
        <v>135</v>
      </c>
      <c r="C80" s="152" t="s">
        <v>340</v>
      </c>
      <c r="D80" s="151" t="s">
        <v>240</v>
      </c>
      <c r="E80" s="171"/>
      <c r="F80" s="149"/>
    </row>
    <row r="81" spans="1:6" ht="61.15" customHeight="1" x14ac:dyDescent="0.2">
      <c r="A81" s="154" t="s">
        <v>339</v>
      </c>
      <c r="B81" s="153" t="s">
        <v>135</v>
      </c>
      <c r="C81" s="152" t="s">
        <v>149</v>
      </c>
      <c r="D81" s="150"/>
      <c r="E81" s="151" t="s">
        <v>240</v>
      </c>
      <c r="F81" s="149"/>
    </row>
    <row r="82" spans="1:6" ht="42" customHeight="1" x14ac:dyDescent="0.2">
      <c r="A82" s="154" t="s">
        <v>338</v>
      </c>
      <c r="B82" s="153" t="s">
        <v>135</v>
      </c>
      <c r="C82" s="152" t="s">
        <v>149</v>
      </c>
      <c r="D82" s="151" t="s">
        <v>240</v>
      </c>
      <c r="E82" s="150"/>
      <c r="F82" s="149"/>
    </row>
    <row r="83" spans="1:6" ht="45" customHeight="1" x14ac:dyDescent="0.2">
      <c r="A83" s="154" t="s">
        <v>337</v>
      </c>
      <c r="B83" s="153" t="s">
        <v>135</v>
      </c>
      <c r="C83" s="152" t="s">
        <v>149</v>
      </c>
      <c r="D83" s="150"/>
      <c r="E83" s="151" t="s">
        <v>240</v>
      </c>
      <c r="F83" s="149"/>
    </row>
    <row r="84" spans="1:6" ht="57" customHeight="1" x14ac:dyDescent="0.2">
      <c r="A84" s="154" t="s">
        <v>336</v>
      </c>
      <c r="B84" s="153" t="s">
        <v>135</v>
      </c>
      <c r="C84" s="152" t="s">
        <v>149</v>
      </c>
      <c r="D84" s="150"/>
      <c r="E84" s="151" t="s">
        <v>240</v>
      </c>
      <c r="F84" s="149"/>
    </row>
    <row r="85" spans="1:6" s="145" customFormat="1" ht="15.75" customHeight="1" x14ac:dyDescent="0.2">
      <c r="A85" s="148" t="s">
        <v>239</v>
      </c>
      <c r="B85" s="146"/>
      <c r="C85" s="146"/>
      <c r="D85" s="147">
        <f>SUM(D80:D84)</f>
        <v>0</v>
      </c>
      <c r="E85" s="147">
        <f>(SUM(E80:E84))*2</f>
        <v>0</v>
      </c>
      <c r="F85" s="181"/>
    </row>
    <row r="86" spans="1:6" ht="30" customHeight="1" x14ac:dyDescent="0.2">
      <c r="A86" s="232" t="s">
        <v>150</v>
      </c>
      <c r="B86" s="232"/>
      <c r="C86" s="232"/>
      <c r="D86" s="156"/>
      <c r="E86" s="156"/>
      <c r="F86" s="155"/>
    </row>
    <row r="87" spans="1:6" ht="46.9" customHeight="1" x14ac:dyDescent="0.2">
      <c r="A87" s="232" t="s">
        <v>335</v>
      </c>
      <c r="B87" s="232"/>
      <c r="C87" s="232"/>
      <c r="D87" s="156"/>
      <c r="E87" s="156"/>
      <c r="F87" s="155"/>
    </row>
    <row r="88" spans="1:6" s="175" customFormat="1" ht="30" customHeight="1" x14ac:dyDescent="0.2">
      <c r="A88" s="179" t="s">
        <v>334</v>
      </c>
      <c r="B88" s="178"/>
      <c r="C88" s="177"/>
      <c r="D88" s="180"/>
      <c r="E88" s="180"/>
      <c r="F88" s="176"/>
    </row>
    <row r="89" spans="1:6" ht="34.9" customHeight="1" x14ac:dyDescent="0.2">
      <c r="A89" s="154" t="s">
        <v>333</v>
      </c>
      <c r="B89" s="153" t="s">
        <v>135</v>
      </c>
      <c r="C89" s="152" t="s">
        <v>151</v>
      </c>
      <c r="D89" s="150"/>
      <c r="E89" s="151" t="s">
        <v>240</v>
      </c>
      <c r="F89" s="149"/>
    </row>
    <row r="90" spans="1:6" ht="34.15" customHeight="1" x14ac:dyDescent="0.2">
      <c r="A90" s="154" t="s">
        <v>332</v>
      </c>
      <c r="B90" s="153" t="s">
        <v>135</v>
      </c>
      <c r="C90" s="152" t="s">
        <v>151</v>
      </c>
      <c r="D90" s="150"/>
      <c r="E90" s="151" t="s">
        <v>240</v>
      </c>
      <c r="F90" s="149"/>
    </row>
    <row r="91" spans="1:6" ht="28.9" customHeight="1" x14ac:dyDescent="0.2">
      <c r="A91" s="154" t="s">
        <v>331</v>
      </c>
      <c r="B91" s="153" t="s">
        <v>135</v>
      </c>
      <c r="C91" s="152" t="s">
        <v>151</v>
      </c>
      <c r="D91" s="150"/>
      <c r="E91" s="151" t="s">
        <v>240</v>
      </c>
      <c r="F91" s="149"/>
    </row>
    <row r="92" spans="1:6" s="175" customFormat="1" ht="48" customHeight="1" x14ac:dyDescent="0.2">
      <c r="A92" s="179" t="s">
        <v>330</v>
      </c>
      <c r="B92" s="178"/>
      <c r="C92" s="177"/>
      <c r="D92" s="165" t="s">
        <v>240</v>
      </c>
      <c r="E92" s="165" t="s">
        <v>240</v>
      </c>
      <c r="F92" s="176"/>
    </row>
    <row r="93" spans="1:6" ht="34.15" customHeight="1" x14ac:dyDescent="0.2">
      <c r="A93" s="154" t="s">
        <v>329</v>
      </c>
      <c r="B93" s="153" t="s">
        <v>135</v>
      </c>
      <c r="C93" s="152" t="s">
        <v>152</v>
      </c>
      <c r="D93" s="150"/>
      <c r="E93" s="151" t="s">
        <v>240</v>
      </c>
      <c r="F93" s="149"/>
    </row>
    <row r="94" spans="1:6" ht="33" customHeight="1" x14ac:dyDescent="0.2">
      <c r="A94" s="154" t="s">
        <v>328</v>
      </c>
      <c r="B94" s="153" t="s">
        <v>135</v>
      </c>
      <c r="C94" s="152" t="s">
        <v>152</v>
      </c>
      <c r="D94" s="150"/>
      <c r="E94" s="151" t="s">
        <v>240</v>
      </c>
      <c r="F94" s="149"/>
    </row>
    <row r="95" spans="1:6" ht="39" customHeight="1" x14ac:dyDescent="0.2">
      <c r="A95" s="154" t="s">
        <v>327</v>
      </c>
      <c r="B95" s="153" t="s">
        <v>135</v>
      </c>
      <c r="C95" s="152" t="s">
        <v>152</v>
      </c>
      <c r="D95" s="150"/>
      <c r="E95" s="151" t="s">
        <v>240</v>
      </c>
      <c r="F95" s="149"/>
    </row>
    <row r="96" spans="1:6" ht="49.15" customHeight="1" x14ac:dyDescent="0.2">
      <c r="A96" s="154" t="s">
        <v>326</v>
      </c>
      <c r="B96" s="153" t="s">
        <v>135</v>
      </c>
      <c r="C96" s="152" t="s">
        <v>152</v>
      </c>
      <c r="D96" s="150"/>
      <c r="E96" s="151" t="s">
        <v>240</v>
      </c>
      <c r="F96" s="149"/>
    </row>
    <row r="97" spans="1:6" ht="15.75" customHeight="1" x14ac:dyDescent="0.2">
      <c r="A97" s="162" t="s">
        <v>239</v>
      </c>
      <c r="B97" s="146"/>
      <c r="C97" s="146"/>
      <c r="D97" s="161">
        <f>SUM(D89:D96)</f>
        <v>0</v>
      </c>
      <c r="E97" s="160"/>
      <c r="F97" s="146"/>
    </row>
    <row r="98" spans="1:6" ht="28.9" customHeight="1" x14ac:dyDescent="0.2">
      <c r="A98" s="232" t="s">
        <v>153</v>
      </c>
      <c r="B98" s="232"/>
      <c r="C98" s="232"/>
      <c r="D98" s="174"/>
      <c r="E98" s="173"/>
      <c r="F98" s="155"/>
    </row>
    <row r="99" spans="1:6" ht="46.9" customHeight="1" x14ac:dyDescent="0.2">
      <c r="A99" s="232" t="s">
        <v>154</v>
      </c>
      <c r="B99" s="232"/>
      <c r="C99" s="232"/>
      <c r="D99" s="156"/>
      <c r="E99" s="156"/>
      <c r="F99" s="155"/>
    </row>
    <row r="100" spans="1:6" ht="64.900000000000006" customHeight="1" x14ac:dyDescent="0.2">
      <c r="A100" s="163" t="s">
        <v>325</v>
      </c>
      <c r="B100" s="153" t="s">
        <v>135</v>
      </c>
      <c r="C100" s="152" t="s">
        <v>155</v>
      </c>
      <c r="D100" s="150"/>
      <c r="E100" s="151" t="s">
        <v>240</v>
      </c>
      <c r="F100" s="149"/>
    </row>
    <row r="101" spans="1:6" ht="34.9" customHeight="1" x14ac:dyDescent="0.2">
      <c r="A101" s="170" t="s">
        <v>324</v>
      </c>
      <c r="B101" s="167"/>
      <c r="C101" s="166"/>
      <c r="D101" s="165" t="s">
        <v>240</v>
      </c>
      <c r="E101" s="165" t="s">
        <v>240</v>
      </c>
      <c r="F101" s="164"/>
    </row>
    <row r="102" spans="1:6" ht="28.15" customHeight="1" x14ac:dyDescent="0.2">
      <c r="A102" s="154" t="s">
        <v>323</v>
      </c>
      <c r="B102" s="153" t="s">
        <v>135</v>
      </c>
      <c r="C102" s="152" t="s">
        <v>156</v>
      </c>
      <c r="D102" s="150"/>
      <c r="E102" s="151" t="s">
        <v>240</v>
      </c>
      <c r="F102" s="149"/>
    </row>
    <row r="103" spans="1:6" ht="39" customHeight="1" x14ac:dyDescent="0.2">
      <c r="A103" s="154" t="s">
        <v>322</v>
      </c>
      <c r="B103" s="153" t="s">
        <v>135</v>
      </c>
      <c r="C103" s="152" t="s">
        <v>156</v>
      </c>
      <c r="D103" s="150"/>
      <c r="E103" s="151" t="s">
        <v>240</v>
      </c>
      <c r="F103" s="149"/>
    </row>
    <row r="104" spans="1:6" ht="37.9" customHeight="1" x14ac:dyDescent="0.2">
      <c r="A104" s="154" t="s">
        <v>321</v>
      </c>
      <c r="B104" s="153" t="s">
        <v>135</v>
      </c>
      <c r="C104" s="152" t="s">
        <v>259</v>
      </c>
      <c r="D104" s="150"/>
      <c r="E104" s="151" t="s">
        <v>240</v>
      </c>
      <c r="F104" s="149"/>
    </row>
    <row r="105" spans="1:6" ht="48" customHeight="1" x14ac:dyDescent="0.2">
      <c r="A105" s="168" t="s">
        <v>320</v>
      </c>
      <c r="B105" s="167"/>
      <c r="C105" s="166"/>
      <c r="D105" s="165" t="s">
        <v>240</v>
      </c>
      <c r="E105" s="165" t="s">
        <v>240</v>
      </c>
      <c r="F105" s="164"/>
    </row>
    <row r="106" spans="1:6" ht="57" customHeight="1" x14ac:dyDescent="0.2">
      <c r="A106" s="154" t="s">
        <v>319</v>
      </c>
      <c r="B106" s="153" t="s">
        <v>135</v>
      </c>
      <c r="C106" s="152" t="s">
        <v>317</v>
      </c>
      <c r="D106" s="150"/>
      <c r="E106" s="151" t="s">
        <v>240</v>
      </c>
      <c r="F106" s="149"/>
    </row>
    <row r="107" spans="1:6" ht="51" customHeight="1" x14ac:dyDescent="0.2">
      <c r="A107" s="154" t="s">
        <v>318</v>
      </c>
      <c r="B107" s="153" t="s">
        <v>135</v>
      </c>
      <c r="C107" s="152" t="s">
        <v>317</v>
      </c>
      <c r="D107" s="150"/>
      <c r="E107" s="151" t="s">
        <v>240</v>
      </c>
      <c r="F107" s="149"/>
    </row>
    <row r="108" spans="1:6" ht="15.75" customHeight="1" x14ac:dyDescent="0.2">
      <c r="A108" s="162" t="s">
        <v>239</v>
      </c>
      <c r="B108" s="146"/>
      <c r="C108" s="146"/>
      <c r="D108" s="161">
        <f>SUM(D100:D107)</f>
        <v>0</v>
      </c>
      <c r="E108" s="160"/>
      <c r="F108" s="146"/>
    </row>
    <row r="109" spans="1:6" ht="31.9" customHeight="1" x14ac:dyDescent="0.2">
      <c r="A109" s="235" t="s">
        <v>157</v>
      </c>
      <c r="B109" s="235"/>
      <c r="C109" s="235"/>
      <c r="D109" s="174"/>
      <c r="E109" s="173"/>
      <c r="F109" s="155"/>
    </row>
    <row r="110" spans="1:6" ht="33" customHeight="1" x14ac:dyDescent="0.2">
      <c r="A110" s="232" t="s">
        <v>158</v>
      </c>
      <c r="B110" s="232"/>
      <c r="C110" s="232"/>
      <c r="D110" s="174"/>
      <c r="E110" s="173"/>
      <c r="F110" s="155"/>
    </row>
    <row r="111" spans="1:6" ht="45" customHeight="1" x14ac:dyDescent="0.2">
      <c r="A111" s="232" t="s">
        <v>316</v>
      </c>
      <c r="B111" s="232"/>
      <c r="C111" s="232"/>
      <c r="D111" s="156"/>
      <c r="E111" s="156"/>
      <c r="F111" s="155"/>
    </row>
    <row r="112" spans="1:6" ht="72" customHeight="1" x14ac:dyDescent="0.2">
      <c r="A112" s="154" t="s">
        <v>315</v>
      </c>
      <c r="B112" s="153" t="s">
        <v>135</v>
      </c>
      <c r="C112" s="152" t="s">
        <v>314</v>
      </c>
      <c r="D112" s="150"/>
      <c r="E112" s="151" t="s">
        <v>240</v>
      </c>
      <c r="F112" s="149"/>
    </row>
    <row r="113" spans="1:6" ht="36" customHeight="1" x14ac:dyDescent="0.2">
      <c r="A113" s="168" t="s">
        <v>313</v>
      </c>
      <c r="B113" s="167"/>
      <c r="C113" s="166"/>
      <c r="D113" s="165" t="s">
        <v>240</v>
      </c>
      <c r="E113" s="165" t="s">
        <v>240</v>
      </c>
      <c r="F113" s="164"/>
    </row>
    <row r="114" spans="1:6" ht="37.15" customHeight="1" x14ac:dyDescent="0.2">
      <c r="A114" s="154" t="s">
        <v>312</v>
      </c>
      <c r="B114" s="153" t="s">
        <v>135</v>
      </c>
      <c r="C114" s="152" t="s">
        <v>309</v>
      </c>
      <c r="D114" s="150"/>
      <c r="E114" s="151" t="s">
        <v>240</v>
      </c>
      <c r="F114" s="149"/>
    </row>
    <row r="115" spans="1:6" ht="37.9" customHeight="1" x14ac:dyDescent="0.2">
      <c r="A115" s="154" t="s">
        <v>311</v>
      </c>
      <c r="B115" s="153" t="s">
        <v>135</v>
      </c>
      <c r="C115" s="152" t="s">
        <v>309</v>
      </c>
      <c r="D115" s="150"/>
      <c r="E115" s="151" t="s">
        <v>240</v>
      </c>
      <c r="F115" s="149"/>
    </row>
    <row r="116" spans="1:6" ht="54" customHeight="1" x14ac:dyDescent="0.2">
      <c r="A116" s="154" t="s">
        <v>310</v>
      </c>
      <c r="B116" s="153" t="s">
        <v>135</v>
      </c>
      <c r="C116" s="152" t="s">
        <v>309</v>
      </c>
      <c r="D116" s="150"/>
      <c r="E116" s="151" t="s">
        <v>240</v>
      </c>
      <c r="F116" s="149"/>
    </row>
    <row r="117" spans="1:6" ht="55.9" customHeight="1" x14ac:dyDescent="0.2">
      <c r="A117" s="154" t="s">
        <v>308</v>
      </c>
      <c r="B117" s="153" t="s">
        <v>135</v>
      </c>
      <c r="C117" s="152" t="s">
        <v>307</v>
      </c>
      <c r="D117" s="150"/>
      <c r="E117" s="151" t="s">
        <v>240</v>
      </c>
      <c r="F117" s="149"/>
    </row>
    <row r="118" spans="1:6" ht="78" customHeight="1" x14ac:dyDescent="0.2">
      <c r="A118" s="154" t="s">
        <v>306</v>
      </c>
      <c r="B118" s="153" t="s">
        <v>135</v>
      </c>
      <c r="C118" s="152" t="s">
        <v>305</v>
      </c>
      <c r="D118" s="150"/>
      <c r="E118" s="151" t="s">
        <v>240</v>
      </c>
      <c r="F118" s="149"/>
    </row>
    <row r="119" spans="1:6" ht="66" customHeight="1" x14ac:dyDescent="0.2">
      <c r="A119" s="168" t="s">
        <v>304</v>
      </c>
      <c r="B119" s="167"/>
      <c r="C119" s="166"/>
      <c r="D119" s="165" t="s">
        <v>240</v>
      </c>
      <c r="E119" s="165" t="s">
        <v>240</v>
      </c>
      <c r="F119" s="164"/>
    </row>
    <row r="120" spans="1:6" ht="42" customHeight="1" x14ac:dyDescent="0.2">
      <c r="A120" s="154" t="s">
        <v>303</v>
      </c>
      <c r="B120" s="153" t="s">
        <v>135</v>
      </c>
      <c r="C120" s="152" t="s">
        <v>159</v>
      </c>
      <c r="D120" s="150"/>
      <c r="E120" s="151" t="s">
        <v>240</v>
      </c>
      <c r="F120" s="149"/>
    </row>
    <row r="121" spans="1:6" ht="42" customHeight="1" x14ac:dyDescent="0.2">
      <c r="A121" s="154" t="s">
        <v>302</v>
      </c>
      <c r="B121" s="153" t="s">
        <v>135</v>
      </c>
      <c r="C121" s="152" t="s">
        <v>159</v>
      </c>
      <c r="D121" s="150"/>
      <c r="E121" s="151" t="s">
        <v>240</v>
      </c>
      <c r="F121" s="149"/>
    </row>
    <row r="122" spans="1:6" ht="40.9" customHeight="1" x14ac:dyDescent="0.2">
      <c r="A122" s="154" t="s">
        <v>301</v>
      </c>
      <c r="B122" s="153" t="s">
        <v>135</v>
      </c>
      <c r="C122" s="152" t="s">
        <v>159</v>
      </c>
      <c r="D122" s="150"/>
      <c r="E122" s="151" t="s">
        <v>240</v>
      </c>
      <c r="F122" s="149"/>
    </row>
    <row r="123" spans="1:6" ht="52.15" customHeight="1" x14ac:dyDescent="0.2">
      <c r="A123" s="168" t="s">
        <v>300</v>
      </c>
      <c r="B123" s="167"/>
      <c r="C123" s="166"/>
      <c r="D123" s="165" t="s">
        <v>240</v>
      </c>
      <c r="E123" s="165" t="s">
        <v>240</v>
      </c>
      <c r="F123" s="164"/>
    </row>
    <row r="124" spans="1:6" ht="40.15" customHeight="1" x14ac:dyDescent="0.2">
      <c r="A124" s="154" t="s">
        <v>299</v>
      </c>
      <c r="B124" s="153" t="s">
        <v>135</v>
      </c>
      <c r="C124" s="152" t="s">
        <v>159</v>
      </c>
      <c r="D124" s="150"/>
      <c r="E124" s="151" t="s">
        <v>240</v>
      </c>
      <c r="F124" s="149"/>
    </row>
    <row r="125" spans="1:6" ht="42" customHeight="1" x14ac:dyDescent="0.2">
      <c r="A125" s="154" t="s">
        <v>298</v>
      </c>
      <c r="B125" s="153" t="s">
        <v>135</v>
      </c>
      <c r="C125" s="152" t="s">
        <v>159</v>
      </c>
      <c r="D125" s="150"/>
      <c r="E125" s="151" t="s">
        <v>240</v>
      </c>
      <c r="F125" s="149"/>
    </row>
    <row r="126" spans="1:6" ht="43.15" customHeight="1" x14ac:dyDescent="0.2">
      <c r="A126" s="154" t="s">
        <v>297</v>
      </c>
      <c r="B126" s="153" t="s">
        <v>135</v>
      </c>
      <c r="C126" s="152" t="s">
        <v>159</v>
      </c>
      <c r="D126" s="150"/>
      <c r="E126" s="151" t="s">
        <v>240</v>
      </c>
      <c r="F126" s="149"/>
    </row>
    <row r="127" spans="1:6" ht="45" customHeight="1" x14ac:dyDescent="0.2">
      <c r="A127" s="168" t="s">
        <v>296</v>
      </c>
      <c r="B127" s="167"/>
      <c r="C127" s="166"/>
      <c r="D127" s="165" t="s">
        <v>240</v>
      </c>
      <c r="E127" s="165" t="s">
        <v>240</v>
      </c>
      <c r="F127" s="164"/>
    </row>
    <row r="128" spans="1:6" ht="40.9" customHeight="1" x14ac:dyDescent="0.2">
      <c r="A128" s="154" t="s">
        <v>295</v>
      </c>
      <c r="B128" s="153" t="s">
        <v>135</v>
      </c>
      <c r="C128" s="152" t="s">
        <v>160</v>
      </c>
      <c r="D128" s="150"/>
      <c r="E128" s="151" t="s">
        <v>240</v>
      </c>
      <c r="F128" s="149"/>
    </row>
    <row r="129" spans="1:6" ht="54" customHeight="1" x14ac:dyDescent="0.2">
      <c r="A129" s="154" t="s">
        <v>294</v>
      </c>
      <c r="B129" s="153" t="s">
        <v>135</v>
      </c>
      <c r="C129" s="152" t="s">
        <v>160</v>
      </c>
      <c r="D129" s="150"/>
      <c r="E129" s="151" t="s">
        <v>240</v>
      </c>
      <c r="F129" s="149"/>
    </row>
    <row r="130" spans="1:6" ht="54" customHeight="1" x14ac:dyDescent="0.2">
      <c r="A130" s="168" t="s">
        <v>293</v>
      </c>
      <c r="B130" s="167" t="s">
        <v>292</v>
      </c>
      <c r="C130" s="166" t="s">
        <v>291</v>
      </c>
      <c r="D130" s="165" t="s">
        <v>240</v>
      </c>
      <c r="E130" s="165" t="s">
        <v>240</v>
      </c>
      <c r="F130" s="164"/>
    </row>
    <row r="131" spans="1:6" ht="33" customHeight="1" x14ac:dyDescent="0.2">
      <c r="A131" s="154" t="s">
        <v>290</v>
      </c>
      <c r="B131" s="153" t="s">
        <v>135</v>
      </c>
      <c r="C131" s="152" t="s">
        <v>138</v>
      </c>
      <c r="D131" s="150"/>
      <c r="E131" s="151" t="s">
        <v>240</v>
      </c>
      <c r="F131" s="149"/>
    </row>
    <row r="132" spans="1:6" ht="30" customHeight="1" x14ac:dyDescent="0.2">
      <c r="A132" s="154" t="s">
        <v>289</v>
      </c>
      <c r="B132" s="153" t="s">
        <v>135</v>
      </c>
      <c r="C132" s="152" t="s">
        <v>259</v>
      </c>
      <c r="D132" s="150"/>
      <c r="E132" s="151" t="s">
        <v>240</v>
      </c>
      <c r="F132" s="149"/>
    </row>
    <row r="133" spans="1:6" ht="37.15" customHeight="1" x14ac:dyDescent="0.2">
      <c r="A133" s="168" t="s">
        <v>288</v>
      </c>
      <c r="B133" s="167"/>
      <c r="C133" s="166"/>
      <c r="D133" s="165" t="s">
        <v>240</v>
      </c>
      <c r="E133" s="165" t="s">
        <v>240</v>
      </c>
      <c r="F133" s="164"/>
    </row>
    <row r="134" spans="1:6" ht="43.15" customHeight="1" x14ac:dyDescent="0.2">
      <c r="A134" s="154" t="s">
        <v>287</v>
      </c>
      <c r="B134" s="153" t="s">
        <v>135</v>
      </c>
      <c r="C134" s="152" t="s">
        <v>286</v>
      </c>
      <c r="D134" s="150"/>
      <c r="E134" s="151" t="s">
        <v>240</v>
      </c>
      <c r="F134" s="149"/>
    </row>
    <row r="135" spans="1:6" ht="34.9" customHeight="1" x14ac:dyDescent="0.2">
      <c r="A135" s="154" t="s">
        <v>285</v>
      </c>
      <c r="B135" s="153" t="s">
        <v>135</v>
      </c>
      <c r="C135" s="152" t="s">
        <v>259</v>
      </c>
      <c r="D135" s="150"/>
      <c r="E135" s="151" t="s">
        <v>240</v>
      </c>
      <c r="F135" s="149"/>
    </row>
    <row r="136" spans="1:6" ht="15.75" customHeight="1" x14ac:dyDescent="0.2">
      <c r="A136" s="162" t="s">
        <v>239</v>
      </c>
      <c r="B136" s="146"/>
      <c r="C136" s="146"/>
      <c r="D136" s="161">
        <f>SUM(D112:D135)</f>
        <v>0</v>
      </c>
      <c r="E136" s="160"/>
      <c r="F136" s="146"/>
    </row>
    <row r="137" spans="1:6" ht="43.9" customHeight="1" x14ac:dyDescent="0.2">
      <c r="A137" s="159" t="s">
        <v>161</v>
      </c>
      <c r="B137" s="158"/>
      <c r="C137" s="157"/>
      <c r="D137" s="156"/>
      <c r="E137" s="156"/>
      <c r="F137" s="155"/>
    </row>
    <row r="138" spans="1:6" ht="55.9" customHeight="1" x14ac:dyDescent="0.2">
      <c r="A138" s="159" t="s">
        <v>284</v>
      </c>
      <c r="B138" s="158"/>
      <c r="C138" s="157"/>
      <c r="D138" s="156"/>
      <c r="E138" s="156"/>
      <c r="F138" s="155"/>
    </row>
    <row r="139" spans="1:6" s="145" customFormat="1" ht="63" customHeight="1" x14ac:dyDescent="0.2">
      <c r="A139" s="163" t="s">
        <v>283</v>
      </c>
      <c r="B139" s="153"/>
      <c r="C139" s="152" t="s">
        <v>282</v>
      </c>
      <c r="D139" s="151" t="s">
        <v>240</v>
      </c>
      <c r="E139" s="171"/>
      <c r="F139" s="149"/>
    </row>
    <row r="140" spans="1:6" s="145" customFormat="1" ht="15.75" customHeight="1" x14ac:dyDescent="0.2">
      <c r="A140" s="148" t="s">
        <v>239</v>
      </c>
      <c r="B140" s="146"/>
      <c r="C140" s="146"/>
      <c r="D140" s="160"/>
      <c r="E140" s="147">
        <f>E139*2</f>
        <v>0</v>
      </c>
      <c r="F140" s="146"/>
    </row>
    <row r="141" spans="1:6" s="145" customFormat="1" ht="40.15" customHeight="1" x14ac:dyDescent="0.2">
      <c r="A141" s="159" t="s">
        <v>281</v>
      </c>
      <c r="B141" s="158"/>
      <c r="C141" s="157"/>
      <c r="D141" s="173"/>
      <c r="E141" s="172"/>
      <c r="F141" s="155"/>
    </row>
    <row r="142" spans="1:6" ht="55.9" customHeight="1" x14ac:dyDescent="0.2">
      <c r="A142" s="159" t="s">
        <v>280</v>
      </c>
      <c r="B142" s="158"/>
      <c r="C142" s="157"/>
      <c r="D142" s="156"/>
      <c r="E142" s="156"/>
      <c r="F142" s="155"/>
    </row>
    <row r="143" spans="1:6" ht="67.150000000000006" customHeight="1" x14ac:dyDescent="0.2">
      <c r="A143" s="163" t="s">
        <v>279</v>
      </c>
      <c r="B143" s="153" t="s">
        <v>135</v>
      </c>
      <c r="C143" s="152" t="s">
        <v>259</v>
      </c>
      <c r="D143" s="150"/>
      <c r="E143" s="151" t="s">
        <v>240</v>
      </c>
      <c r="F143" s="149"/>
    </row>
    <row r="144" spans="1:6" ht="49.9" customHeight="1" x14ac:dyDescent="0.2">
      <c r="A144" s="163" t="s">
        <v>278</v>
      </c>
      <c r="B144" s="153" t="s">
        <v>135</v>
      </c>
      <c r="C144" s="152" t="s">
        <v>277</v>
      </c>
      <c r="D144" s="150"/>
      <c r="E144" s="151" t="s">
        <v>240</v>
      </c>
      <c r="F144" s="149"/>
    </row>
    <row r="145" spans="1:6" ht="15.75" customHeight="1" x14ac:dyDescent="0.2">
      <c r="A145" s="162" t="s">
        <v>239</v>
      </c>
      <c r="B145" s="146"/>
      <c r="C145" s="146"/>
      <c r="D145" s="161">
        <f>SUM(D143:D144)</f>
        <v>0</v>
      </c>
      <c r="E145" s="160"/>
      <c r="F145" s="146"/>
    </row>
    <row r="146" spans="1:6" ht="27" customHeight="1" x14ac:dyDescent="0.2">
      <c r="A146" s="169" t="s">
        <v>163</v>
      </c>
      <c r="B146" s="158"/>
      <c r="C146" s="157"/>
      <c r="D146" s="156"/>
      <c r="E146" s="156"/>
      <c r="F146" s="155"/>
    </row>
    <row r="147" spans="1:6" ht="52.15" customHeight="1" x14ac:dyDescent="0.2">
      <c r="A147" s="159" t="s">
        <v>164</v>
      </c>
      <c r="B147" s="158"/>
      <c r="C147" s="157"/>
      <c r="D147" s="156"/>
      <c r="E147" s="156"/>
      <c r="F147" s="155"/>
    </row>
    <row r="148" spans="1:6" ht="67.900000000000006" customHeight="1" x14ac:dyDescent="0.2">
      <c r="A148" s="159" t="s">
        <v>276</v>
      </c>
      <c r="B148" s="158"/>
      <c r="C148" s="157"/>
      <c r="D148" s="156"/>
      <c r="E148" s="156"/>
      <c r="F148" s="155"/>
    </row>
    <row r="149" spans="1:6" ht="27" customHeight="1" x14ac:dyDescent="0.2">
      <c r="A149" s="168" t="s">
        <v>275</v>
      </c>
      <c r="B149" s="167"/>
      <c r="C149" s="166"/>
      <c r="D149" s="165" t="s">
        <v>240</v>
      </c>
      <c r="E149" s="165" t="s">
        <v>240</v>
      </c>
      <c r="F149" s="164"/>
    </row>
    <row r="150" spans="1:6" ht="40.9" customHeight="1" x14ac:dyDescent="0.2">
      <c r="A150" s="154" t="s">
        <v>274</v>
      </c>
      <c r="B150" s="153" t="s">
        <v>135</v>
      </c>
      <c r="C150" s="152" t="s">
        <v>165</v>
      </c>
      <c r="D150" s="150"/>
      <c r="E150" s="151" t="s">
        <v>240</v>
      </c>
      <c r="F150" s="149"/>
    </row>
    <row r="151" spans="1:6" s="145" customFormat="1" ht="42" customHeight="1" x14ac:dyDescent="0.2">
      <c r="A151" s="154" t="s">
        <v>273</v>
      </c>
      <c r="B151" s="153" t="s">
        <v>267</v>
      </c>
      <c r="C151" s="152" t="s">
        <v>272</v>
      </c>
      <c r="D151" s="171"/>
      <c r="E151" s="151" t="s">
        <v>240</v>
      </c>
      <c r="F151" s="149"/>
    </row>
    <row r="152" spans="1:6" s="145" customFormat="1" ht="55.15" customHeight="1" x14ac:dyDescent="0.2">
      <c r="A152" s="170" t="s">
        <v>271</v>
      </c>
      <c r="B152" s="167"/>
      <c r="C152" s="166"/>
      <c r="D152" s="165" t="s">
        <v>240</v>
      </c>
      <c r="E152" s="165" t="s">
        <v>240</v>
      </c>
      <c r="F152" s="164"/>
    </row>
    <row r="153" spans="1:6" s="145" customFormat="1" ht="49.15" customHeight="1" x14ac:dyDescent="0.2">
      <c r="A153" s="168" t="s">
        <v>270</v>
      </c>
      <c r="B153" s="167"/>
      <c r="C153" s="166"/>
      <c r="D153" s="165" t="s">
        <v>240</v>
      </c>
      <c r="E153" s="165" t="s">
        <v>240</v>
      </c>
      <c r="F153" s="164"/>
    </row>
    <row r="154" spans="1:6" s="145" customFormat="1" ht="42" customHeight="1" x14ac:dyDescent="0.2">
      <c r="A154" s="154" t="s">
        <v>269</v>
      </c>
      <c r="B154" s="153" t="s">
        <v>267</v>
      </c>
      <c r="C154" s="152" t="s">
        <v>166</v>
      </c>
      <c r="D154" s="171"/>
      <c r="E154" s="151" t="s">
        <v>240</v>
      </c>
      <c r="F154" s="149"/>
    </row>
    <row r="155" spans="1:6" s="145" customFormat="1" ht="49.15" customHeight="1" x14ac:dyDescent="0.2">
      <c r="A155" s="154" t="s">
        <v>268</v>
      </c>
      <c r="B155" s="153" t="s">
        <v>267</v>
      </c>
      <c r="C155" s="152" t="s">
        <v>166</v>
      </c>
      <c r="D155" s="171"/>
      <c r="E155" s="151" t="s">
        <v>240</v>
      </c>
      <c r="F155" s="149"/>
    </row>
    <row r="156" spans="1:6" s="145" customFormat="1" ht="49.15" customHeight="1" x14ac:dyDescent="0.2">
      <c r="A156" s="170" t="s">
        <v>266</v>
      </c>
      <c r="B156" s="167"/>
      <c r="C156" s="166"/>
      <c r="D156" s="165" t="s">
        <v>240</v>
      </c>
      <c r="E156" s="165" t="s">
        <v>240</v>
      </c>
      <c r="F156" s="164"/>
    </row>
    <row r="157" spans="1:6" s="145" customFormat="1" ht="15.75" customHeight="1" x14ac:dyDescent="0.2">
      <c r="A157" s="148" t="s">
        <v>239</v>
      </c>
      <c r="B157" s="146"/>
      <c r="C157" s="146"/>
      <c r="D157" s="147">
        <f>SUM(D150:D155)</f>
        <v>0</v>
      </c>
      <c r="E157" s="160"/>
      <c r="F157" s="146"/>
    </row>
    <row r="158" spans="1:6" ht="25.9" customHeight="1" x14ac:dyDescent="0.2">
      <c r="A158" s="169" t="s">
        <v>167</v>
      </c>
      <c r="B158" s="158"/>
      <c r="C158" s="157"/>
      <c r="D158" s="156"/>
      <c r="E158" s="156"/>
      <c r="F158" s="155"/>
    </row>
    <row r="159" spans="1:6" ht="25.9" customHeight="1" x14ac:dyDescent="0.2">
      <c r="A159" s="159" t="s">
        <v>168</v>
      </c>
      <c r="B159" s="158"/>
      <c r="C159" s="157"/>
      <c r="D159" s="156"/>
      <c r="E159" s="156"/>
      <c r="F159" s="155"/>
    </row>
    <row r="160" spans="1:6" ht="52.9" customHeight="1" x14ac:dyDescent="0.2">
      <c r="A160" s="159" t="s">
        <v>265</v>
      </c>
      <c r="B160" s="158"/>
      <c r="C160" s="157"/>
      <c r="D160" s="156"/>
      <c r="E160" s="156"/>
      <c r="F160" s="155"/>
    </row>
    <row r="161" spans="1:6" ht="39" customHeight="1" x14ac:dyDescent="0.2">
      <c r="A161" s="168" t="s">
        <v>264</v>
      </c>
      <c r="B161" s="167"/>
      <c r="C161" s="166"/>
      <c r="D161" s="165" t="s">
        <v>240</v>
      </c>
      <c r="E161" s="165" t="s">
        <v>240</v>
      </c>
      <c r="F161" s="164"/>
    </row>
    <row r="162" spans="1:6" ht="31.15" customHeight="1" x14ac:dyDescent="0.2">
      <c r="A162" s="163" t="s">
        <v>263</v>
      </c>
      <c r="B162" s="153" t="s">
        <v>135</v>
      </c>
      <c r="C162" s="152" t="s">
        <v>162</v>
      </c>
      <c r="D162" s="150"/>
      <c r="E162" s="151" t="s">
        <v>240</v>
      </c>
      <c r="F162" s="149"/>
    </row>
    <row r="163" spans="1:6" ht="28.9" customHeight="1" x14ac:dyDescent="0.2">
      <c r="A163" s="154" t="s">
        <v>262</v>
      </c>
      <c r="B163" s="153" t="s">
        <v>135</v>
      </c>
      <c r="C163" s="152" t="s">
        <v>259</v>
      </c>
      <c r="D163" s="150"/>
      <c r="E163" s="151" t="s">
        <v>240</v>
      </c>
      <c r="F163" s="149"/>
    </row>
    <row r="164" spans="1:6" ht="79.150000000000006" customHeight="1" x14ac:dyDescent="0.2">
      <c r="A164" s="154" t="s">
        <v>261</v>
      </c>
      <c r="B164" s="153" t="s">
        <v>135</v>
      </c>
      <c r="C164" s="152" t="s">
        <v>259</v>
      </c>
      <c r="D164" s="150"/>
      <c r="E164" s="151" t="s">
        <v>240</v>
      </c>
      <c r="F164" s="149"/>
    </row>
    <row r="165" spans="1:6" ht="70.900000000000006" customHeight="1" x14ac:dyDescent="0.2">
      <c r="A165" s="154" t="s">
        <v>260</v>
      </c>
      <c r="B165" s="153" t="s">
        <v>135</v>
      </c>
      <c r="C165" s="152" t="s">
        <v>259</v>
      </c>
      <c r="D165" s="150"/>
      <c r="E165" s="151" t="s">
        <v>240</v>
      </c>
      <c r="F165" s="149"/>
    </row>
    <row r="166" spans="1:6" ht="55.15" customHeight="1" x14ac:dyDescent="0.2">
      <c r="A166" s="154" t="s">
        <v>258</v>
      </c>
      <c r="B166" s="153" t="s">
        <v>135</v>
      </c>
      <c r="C166" s="152" t="s">
        <v>162</v>
      </c>
      <c r="D166" s="150"/>
      <c r="E166" s="151" t="s">
        <v>240</v>
      </c>
      <c r="F166" s="149"/>
    </row>
    <row r="167" spans="1:6" ht="40.9" customHeight="1" x14ac:dyDescent="0.2">
      <c r="A167" s="154" t="s">
        <v>257</v>
      </c>
      <c r="B167" s="153" t="s">
        <v>135</v>
      </c>
      <c r="C167" s="152" t="s">
        <v>162</v>
      </c>
      <c r="D167" s="150"/>
      <c r="E167" s="151" t="s">
        <v>240</v>
      </c>
      <c r="F167" s="149"/>
    </row>
    <row r="168" spans="1:6" ht="15.75" customHeight="1" x14ac:dyDescent="0.2">
      <c r="A168" s="162" t="s">
        <v>239</v>
      </c>
      <c r="B168" s="146"/>
      <c r="C168" s="146"/>
      <c r="D168" s="161">
        <f>SUM(D162:D167)</f>
        <v>0</v>
      </c>
      <c r="E168" s="160"/>
      <c r="F168" s="146"/>
    </row>
    <row r="169" spans="1:6" ht="25.9" customHeight="1" x14ac:dyDescent="0.2">
      <c r="A169" s="159" t="s">
        <v>169</v>
      </c>
      <c r="B169" s="158"/>
      <c r="C169" s="157"/>
      <c r="D169" s="156"/>
      <c r="E169" s="156"/>
      <c r="F169" s="155"/>
    </row>
    <row r="170" spans="1:6" ht="39" customHeight="1" x14ac:dyDescent="0.2">
      <c r="A170" s="159" t="s">
        <v>256</v>
      </c>
      <c r="B170" s="158"/>
      <c r="C170" s="157"/>
      <c r="D170" s="156"/>
      <c r="E170" s="156"/>
      <c r="F170" s="155"/>
    </row>
    <row r="171" spans="1:6" ht="88.9" customHeight="1" x14ac:dyDescent="0.2">
      <c r="A171" s="159" t="s">
        <v>255</v>
      </c>
      <c r="B171" s="158"/>
      <c r="C171" s="157"/>
      <c r="D171" s="156"/>
      <c r="E171" s="156"/>
      <c r="F171" s="155"/>
    </row>
    <row r="172" spans="1:6" ht="33" customHeight="1" x14ac:dyDescent="0.2">
      <c r="A172" s="154" t="s">
        <v>254</v>
      </c>
      <c r="B172" s="153" t="s">
        <v>135</v>
      </c>
      <c r="C172" s="152" t="s">
        <v>170</v>
      </c>
      <c r="D172" s="150"/>
      <c r="E172" s="151" t="s">
        <v>240</v>
      </c>
      <c r="F172" s="149"/>
    </row>
    <row r="173" spans="1:6" ht="58.15" customHeight="1" x14ac:dyDescent="0.2">
      <c r="A173" s="154" t="s">
        <v>253</v>
      </c>
      <c r="B173" s="153" t="s">
        <v>135</v>
      </c>
      <c r="C173" s="152" t="s">
        <v>252</v>
      </c>
      <c r="D173" s="150"/>
      <c r="E173" s="151" t="s">
        <v>240</v>
      </c>
      <c r="F173" s="149"/>
    </row>
    <row r="174" spans="1:6" ht="48" customHeight="1" x14ac:dyDescent="0.2">
      <c r="A174" s="154" t="s">
        <v>251</v>
      </c>
      <c r="B174" s="153" t="s">
        <v>135</v>
      </c>
      <c r="C174" s="152" t="s">
        <v>171</v>
      </c>
      <c r="D174" s="150"/>
      <c r="E174" s="151" t="s">
        <v>240</v>
      </c>
      <c r="F174" s="149"/>
    </row>
    <row r="175" spans="1:6" ht="46.15" customHeight="1" x14ac:dyDescent="0.2">
      <c r="A175" s="168" t="s">
        <v>250</v>
      </c>
      <c r="B175" s="167" t="s">
        <v>135</v>
      </c>
      <c r="C175" s="166" t="s">
        <v>171</v>
      </c>
      <c r="D175" s="165" t="s">
        <v>240</v>
      </c>
      <c r="E175" s="165" t="s">
        <v>240</v>
      </c>
      <c r="F175" s="164"/>
    </row>
    <row r="176" spans="1:6" ht="40.9" customHeight="1" x14ac:dyDescent="0.2">
      <c r="A176" s="154" t="s">
        <v>249</v>
      </c>
      <c r="B176" s="153" t="s">
        <v>135</v>
      </c>
      <c r="C176" s="152" t="s">
        <v>171</v>
      </c>
      <c r="D176" s="150"/>
      <c r="E176" s="151" t="s">
        <v>240</v>
      </c>
      <c r="F176" s="149"/>
    </row>
    <row r="177" spans="1:6" ht="45" customHeight="1" x14ac:dyDescent="0.2">
      <c r="A177" s="154" t="s">
        <v>248</v>
      </c>
      <c r="B177" s="153" t="s">
        <v>135</v>
      </c>
      <c r="C177" s="152" t="s">
        <v>171</v>
      </c>
      <c r="D177" s="150"/>
      <c r="E177" s="151" t="s">
        <v>240</v>
      </c>
      <c r="F177" s="149"/>
    </row>
    <row r="178" spans="1:6" ht="63" customHeight="1" x14ac:dyDescent="0.2">
      <c r="A178" s="163" t="s">
        <v>247</v>
      </c>
      <c r="B178" s="153" t="s">
        <v>135</v>
      </c>
      <c r="C178" s="152" t="s">
        <v>246</v>
      </c>
      <c r="D178" s="150"/>
      <c r="E178" s="151" t="s">
        <v>240</v>
      </c>
      <c r="F178" s="149"/>
    </row>
    <row r="179" spans="1:6" ht="15.75" customHeight="1" x14ac:dyDescent="0.2">
      <c r="A179" s="162" t="s">
        <v>239</v>
      </c>
      <c r="B179" s="146"/>
      <c r="C179" s="146"/>
      <c r="D179" s="161">
        <f>SUM(D172:D178)</f>
        <v>0</v>
      </c>
      <c r="E179" s="160"/>
      <c r="F179" s="146"/>
    </row>
    <row r="180" spans="1:6" ht="33" customHeight="1" x14ac:dyDescent="0.2">
      <c r="A180" s="159" t="s">
        <v>172</v>
      </c>
      <c r="B180" s="158"/>
      <c r="C180" s="157"/>
      <c r="D180" s="156"/>
      <c r="E180" s="156"/>
      <c r="F180" s="155"/>
    </row>
    <row r="181" spans="1:6" ht="58.15" customHeight="1" x14ac:dyDescent="0.2">
      <c r="A181" s="159" t="s">
        <v>245</v>
      </c>
      <c r="B181" s="158"/>
      <c r="C181" s="157"/>
      <c r="D181" s="156"/>
      <c r="E181" s="156"/>
      <c r="F181" s="155"/>
    </row>
    <row r="182" spans="1:6" ht="85.15" customHeight="1" x14ac:dyDescent="0.2">
      <c r="A182" s="154" t="s">
        <v>244</v>
      </c>
      <c r="B182" s="153" t="s">
        <v>135</v>
      </c>
      <c r="C182" s="152" t="s">
        <v>171</v>
      </c>
      <c r="D182" s="150"/>
      <c r="E182" s="151" t="s">
        <v>240</v>
      </c>
      <c r="F182" s="149"/>
    </row>
    <row r="183" spans="1:6" ht="51" customHeight="1" x14ac:dyDescent="0.2">
      <c r="A183" s="154" t="s">
        <v>243</v>
      </c>
      <c r="B183" s="153" t="s">
        <v>135</v>
      </c>
      <c r="C183" s="152" t="s">
        <v>173</v>
      </c>
      <c r="D183" s="150"/>
      <c r="E183" s="151" t="s">
        <v>240</v>
      </c>
      <c r="F183" s="149"/>
    </row>
    <row r="184" spans="1:6" ht="39" customHeight="1" x14ac:dyDescent="0.2">
      <c r="A184" s="154" t="s">
        <v>242</v>
      </c>
      <c r="B184" s="153" t="s">
        <v>135</v>
      </c>
      <c r="C184" s="152" t="s">
        <v>173</v>
      </c>
      <c r="D184" s="150"/>
      <c r="E184" s="151" t="s">
        <v>240</v>
      </c>
      <c r="F184" s="149"/>
    </row>
    <row r="185" spans="1:6" ht="40.15" customHeight="1" x14ac:dyDescent="0.2">
      <c r="A185" s="154" t="s">
        <v>241</v>
      </c>
      <c r="B185" s="153" t="s">
        <v>135</v>
      </c>
      <c r="C185" s="152" t="s">
        <v>174</v>
      </c>
      <c r="D185" s="151" t="s">
        <v>240</v>
      </c>
      <c r="E185" s="150"/>
      <c r="F185" s="149"/>
    </row>
    <row r="186" spans="1:6" s="145" customFormat="1" ht="15.75" customHeight="1" x14ac:dyDescent="0.2">
      <c r="A186" s="148" t="s">
        <v>239</v>
      </c>
      <c r="B186" s="146"/>
      <c r="C186" s="146"/>
      <c r="D186" s="147">
        <f>SUM(D182:D185)</f>
        <v>0</v>
      </c>
      <c r="E186" s="147">
        <f>E185*2</f>
        <v>0</v>
      </c>
      <c r="F186" s="146"/>
    </row>
    <row r="187" spans="1:6" ht="13.9" hidden="1" customHeight="1" x14ac:dyDescent="0.2">
      <c r="A187" s="144" t="s">
        <v>238</v>
      </c>
      <c r="B187" s="143"/>
      <c r="C187" s="143"/>
      <c r="D187" s="142">
        <f>D19+D48+D69+D77+D85+D97+D108+D136+D140+D145+D157+D168+D179+D186</f>
        <v>0</v>
      </c>
      <c r="E187" s="142">
        <f>E19+E48+E69+E77+E85+E97+E108+E136+E140+E145+E157+E168+E179+E186</f>
        <v>0</v>
      </c>
      <c r="F187" s="141"/>
    </row>
    <row r="188" spans="1:6" ht="15.75" customHeight="1" x14ac:dyDescent="0.2">
      <c r="A188" s="140" t="s">
        <v>237</v>
      </c>
      <c r="B188" s="139"/>
      <c r="C188" s="139"/>
      <c r="D188" s="233">
        <f>D187+E187</f>
        <v>0</v>
      </c>
      <c r="E188" s="234"/>
      <c r="F188" s="138"/>
    </row>
    <row r="189" spans="1:6" ht="15.75" customHeight="1" x14ac:dyDescent="0.2">
      <c r="D189" s="129"/>
      <c r="E189" s="129"/>
    </row>
    <row r="190" spans="1:6" ht="12.75" x14ac:dyDescent="0.2">
      <c r="A190" s="135" t="s">
        <v>236</v>
      </c>
      <c r="B190" s="131"/>
      <c r="C190" s="131"/>
      <c r="D190" s="130"/>
      <c r="E190" s="130"/>
    </row>
    <row r="191" spans="1:6" ht="25.5" x14ac:dyDescent="0.2">
      <c r="A191" s="137" t="s">
        <v>235</v>
      </c>
      <c r="B191" s="135"/>
      <c r="C191" s="131"/>
      <c r="D191" s="130"/>
      <c r="E191" s="130"/>
    </row>
    <row r="192" spans="1:6" ht="12.75" x14ac:dyDescent="0.2">
      <c r="A192" s="127" t="s">
        <v>234</v>
      </c>
      <c r="B192" s="135"/>
      <c r="C192" s="131"/>
      <c r="D192" s="130"/>
      <c r="E192" s="130"/>
    </row>
    <row r="193" spans="1:5" ht="12.75" x14ac:dyDescent="0.2">
      <c r="A193" s="136" t="s">
        <v>233</v>
      </c>
      <c r="B193" s="135"/>
      <c r="C193" s="131"/>
      <c r="D193" s="130"/>
      <c r="E193" s="130"/>
    </row>
    <row r="194" spans="1:5" ht="12.75" x14ac:dyDescent="0.2">
      <c r="B194" s="131"/>
      <c r="C194" s="131"/>
      <c r="D194" s="130"/>
      <c r="E194" s="130"/>
    </row>
    <row r="195" spans="1:5" ht="12.75" x14ac:dyDescent="0.2">
      <c r="B195" s="131"/>
      <c r="C195" s="131"/>
      <c r="D195" s="130"/>
      <c r="E195" s="130"/>
    </row>
    <row r="196" spans="1:5" ht="12.75" x14ac:dyDescent="0.2">
      <c r="B196" s="131"/>
      <c r="C196" s="131"/>
      <c r="D196" s="130"/>
      <c r="E196" s="130"/>
    </row>
    <row r="197" spans="1:5" ht="12.75" x14ac:dyDescent="0.2">
      <c r="A197" s="134" t="s">
        <v>83</v>
      </c>
      <c r="B197" s="131"/>
      <c r="C197" s="131"/>
      <c r="D197" s="130"/>
      <c r="E197" s="130"/>
    </row>
    <row r="198" spans="1:5" ht="12.75" x14ac:dyDescent="0.2">
      <c r="A198" s="133"/>
      <c r="B198" s="131"/>
      <c r="C198" s="131"/>
      <c r="D198" s="130"/>
      <c r="E198" s="130"/>
    </row>
    <row r="199" spans="1:5" ht="12.75" x14ac:dyDescent="0.2">
      <c r="A199" s="133"/>
      <c r="B199" s="131"/>
      <c r="C199" s="131"/>
      <c r="D199" s="130"/>
      <c r="E199" s="130"/>
    </row>
    <row r="200" spans="1:5" ht="12.75" x14ac:dyDescent="0.2">
      <c r="A200" s="133"/>
      <c r="B200" s="131"/>
      <c r="C200" s="131"/>
      <c r="D200" s="130"/>
      <c r="E200" s="130"/>
    </row>
    <row r="201" spans="1:5" ht="12.75" x14ac:dyDescent="0.2">
      <c r="A201" s="132" t="s">
        <v>84</v>
      </c>
      <c r="B201" s="131"/>
      <c r="C201" s="131"/>
      <c r="D201" s="130"/>
      <c r="E201" s="130"/>
    </row>
    <row r="202" spans="1:5" ht="12.75" x14ac:dyDescent="0.2">
      <c r="A202" s="133"/>
      <c r="B202" s="131"/>
      <c r="C202" s="131"/>
      <c r="D202" s="130"/>
      <c r="E202" s="130"/>
    </row>
    <row r="203" spans="1:5" ht="12.75" x14ac:dyDescent="0.2">
      <c r="A203" s="133"/>
      <c r="B203" s="131"/>
      <c r="C203" s="131"/>
      <c r="D203" s="130"/>
      <c r="E203" s="130"/>
    </row>
    <row r="204" spans="1:5" ht="12.75" x14ac:dyDescent="0.2">
      <c r="A204" s="133"/>
      <c r="B204" s="131"/>
      <c r="C204" s="131"/>
      <c r="D204" s="130"/>
      <c r="E204" s="130"/>
    </row>
    <row r="205" spans="1:5" ht="12.75" x14ac:dyDescent="0.2">
      <c r="A205" s="132" t="s">
        <v>85</v>
      </c>
      <c r="B205" s="131"/>
      <c r="C205" s="131"/>
      <c r="D205" s="130"/>
      <c r="E205" s="130"/>
    </row>
    <row r="206" spans="1:5" ht="12.75" x14ac:dyDescent="0.2">
      <c r="A206" s="133"/>
      <c r="B206" s="131"/>
      <c r="C206" s="131"/>
      <c r="D206" s="130"/>
      <c r="E206" s="130"/>
    </row>
    <row r="207" spans="1:5" ht="12.75" x14ac:dyDescent="0.2">
      <c r="A207" s="133"/>
      <c r="B207" s="131"/>
      <c r="C207" s="131"/>
      <c r="D207" s="130"/>
      <c r="E207" s="130"/>
    </row>
    <row r="208" spans="1:5" ht="12.75" x14ac:dyDescent="0.2">
      <c r="A208" s="133"/>
      <c r="B208" s="131"/>
      <c r="C208" s="131"/>
      <c r="D208" s="130"/>
      <c r="E208" s="130"/>
    </row>
    <row r="209" spans="1:6" ht="12.75" x14ac:dyDescent="0.2">
      <c r="A209" s="132" t="s">
        <v>86</v>
      </c>
      <c r="B209" s="131"/>
      <c r="C209" s="131"/>
      <c r="D209" s="130"/>
      <c r="E209" s="130"/>
    </row>
    <row r="210" spans="1:6" ht="12.75" x14ac:dyDescent="0.2">
      <c r="A210" s="225" t="s">
        <v>446</v>
      </c>
      <c r="B210" s="225"/>
      <c r="C210" s="225"/>
      <c r="D210" s="225"/>
      <c r="E210" s="225"/>
      <c r="F210" s="225"/>
    </row>
    <row r="211" spans="1:6" ht="12.75" x14ac:dyDescent="0.2"/>
    <row r="212" spans="1:6" ht="12.75" x14ac:dyDescent="0.2"/>
    <row r="213" spans="1:6" ht="12.75" x14ac:dyDescent="0.2"/>
    <row r="214" spans="1:6" ht="12.75" x14ac:dyDescent="0.2"/>
    <row r="215" spans="1:6" ht="12.75" x14ac:dyDescent="0.2"/>
    <row r="216" spans="1:6" ht="12.75" x14ac:dyDescent="0.2"/>
    <row r="217" spans="1:6" ht="12.75" x14ac:dyDescent="0.2"/>
    <row r="218" spans="1:6" ht="12.75" x14ac:dyDescent="0.2"/>
    <row r="219" spans="1:6" ht="12.75" x14ac:dyDescent="0.2"/>
    <row r="220" spans="1:6" ht="15.75" customHeight="1" x14ac:dyDescent="0.2">
      <c r="D220" s="129"/>
      <c r="E220" s="129"/>
    </row>
    <row r="221" spans="1:6" ht="15.75" customHeight="1" x14ac:dyDescent="0.2">
      <c r="D221" s="129"/>
      <c r="E221" s="129"/>
    </row>
    <row r="222" spans="1:6" ht="15.75" customHeight="1" x14ac:dyDescent="0.2">
      <c r="D222" s="129"/>
      <c r="E222" s="129"/>
    </row>
    <row r="223" spans="1:6" ht="15.75" customHeight="1" x14ac:dyDescent="0.2">
      <c r="D223" s="129"/>
      <c r="E223" s="129"/>
    </row>
    <row r="224" spans="1:6" ht="15.75" customHeight="1" x14ac:dyDescent="0.2">
      <c r="D224" s="129"/>
      <c r="E224" s="129"/>
    </row>
    <row r="225" spans="4:5" ht="15.75" customHeight="1" x14ac:dyDescent="0.2">
      <c r="D225" s="129"/>
      <c r="E225" s="129"/>
    </row>
    <row r="226" spans="4:5" ht="15.75" customHeight="1" x14ac:dyDescent="0.2">
      <c r="D226" s="129"/>
      <c r="E226" s="129"/>
    </row>
    <row r="227" spans="4:5" ht="15.75" customHeight="1" x14ac:dyDescent="0.2">
      <c r="D227" s="129"/>
      <c r="E227" s="129"/>
    </row>
    <row r="228" spans="4:5" ht="15.75" customHeight="1" x14ac:dyDescent="0.2">
      <c r="D228" s="129"/>
      <c r="E228" s="129"/>
    </row>
    <row r="229" spans="4:5" ht="15.75" customHeight="1" x14ac:dyDescent="0.2">
      <c r="D229" s="129"/>
      <c r="E229" s="129"/>
    </row>
    <row r="230" spans="4:5" ht="15.75" customHeight="1" x14ac:dyDescent="0.2">
      <c r="D230" s="129"/>
      <c r="E230" s="129"/>
    </row>
    <row r="231" spans="4:5" ht="15.75" customHeight="1" x14ac:dyDescent="0.2">
      <c r="D231" s="129"/>
      <c r="E231" s="129"/>
    </row>
    <row r="232" spans="4:5" ht="15.75" customHeight="1" x14ac:dyDescent="0.2">
      <c r="D232" s="129"/>
      <c r="E232" s="129"/>
    </row>
    <row r="233" spans="4:5" ht="15.75" customHeight="1" x14ac:dyDescent="0.2">
      <c r="D233" s="129"/>
      <c r="E233" s="129"/>
    </row>
    <row r="234" spans="4:5" ht="15.75" customHeight="1" x14ac:dyDescent="0.2">
      <c r="D234" s="129"/>
      <c r="E234" s="129"/>
    </row>
    <row r="235" spans="4:5" ht="15.75" customHeight="1" x14ac:dyDescent="0.2">
      <c r="D235" s="129"/>
      <c r="E235" s="129"/>
    </row>
    <row r="236" spans="4:5" ht="15.75" customHeight="1" x14ac:dyDescent="0.2">
      <c r="D236" s="129"/>
      <c r="E236" s="129"/>
    </row>
    <row r="237" spans="4:5" ht="15.75" customHeight="1" x14ac:dyDescent="0.2">
      <c r="D237" s="129"/>
      <c r="E237" s="129"/>
    </row>
    <row r="238" spans="4:5" ht="15.75" customHeight="1" x14ac:dyDescent="0.2">
      <c r="D238" s="129"/>
      <c r="E238" s="129"/>
    </row>
    <row r="239" spans="4:5" ht="15.75" customHeight="1" x14ac:dyDescent="0.2">
      <c r="D239" s="129"/>
      <c r="E239" s="129"/>
    </row>
    <row r="240" spans="4:5" ht="15.75" customHeight="1" x14ac:dyDescent="0.2">
      <c r="D240" s="129"/>
      <c r="E240" s="129"/>
    </row>
    <row r="241" spans="4:5" ht="15.75" customHeight="1" x14ac:dyDescent="0.2">
      <c r="D241" s="129"/>
      <c r="E241" s="129"/>
    </row>
    <row r="242" spans="4:5" ht="15.75" customHeight="1" x14ac:dyDescent="0.2">
      <c r="D242" s="129"/>
      <c r="E242" s="129"/>
    </row>
    <row r="243" spans="4:5" ht="15.75" customHeight="1" x14ac:dyDescent="0.2">
      <c r="D243" s="129"/>
      <c r="E243" s="129"/>
    </row>
    <row r="244" spans="4:5" ht="15.75" customHeight="1" x14ac:dyDescent="0.2">
      <c r="D244" s="129"/>
      <c r="E244" s="129"/>
    </row>
    <row r="245" spans="4:5" ht="15.75" customHeight="1" x14ac:dyDescent="0.2">
      <c r="D245" s="129"/>
      <c r="E245" s="129"/>
    </row>
    <row r="246" spans="4:5" ht="15.75" customHeight="1" x14ac:dyDescent="0.2">
      <c r="D246" s="129"/>
      <c r="E246" s="129"/>
    </row>
    <row r="247" spans="4:5" ht="15.75" customHeight="1" x14ac:dyDescent="0.2">
      <c r="D247" s="129"/>
      <c r="E247" s="129"/>
    </row>
    <row r="248" spans="4:5" ht="15.75" customHeight="1" x14ac:dyDescent="0.2">
      <c r="D248" s="129"/>
      <c r="E248" s="129"/>
    </row>
    <row r="249" spans="4:5" ht="15.75" customHeight="1" x14ac:dyDescent="0.2">
      <c r="D249" s="129"/>
      <c r="E249" s="129"/>
    </row>
    <row r="250" spans="4:5" ht="15.75" customHeight="1" x14ac:dyDescent="0.2">
      <c r="D250" s="129"/>
      <c r="E250" s="129"/>
    </row>
    <row r="251" spans="4:5" ht="15.75" customHeight="1" x14ac:dyDescent="0.2">
      <c r="D251" s="129"/>
      <c r="E251" s="129"/>
    </row>
    <row r="252" spans="4:5" ht="15.75" customHeight="1" x14ac:dyDescent="0.2">
      <c r="D252" s="129"/>
      <c r="E252" s="129"/>
    </row>
    <row r="253" spans="4:5" ht="15.75" customHeight="1" x14ac:dyDescent="0.2">
      <c r="D253" s="129"/>
      <c r="E253" s="129"/>
    </row>
    <row r="254" spans="4:5" ht="15.75" customHeight="1" x14ac:dyDescent="0.2">
      <c r="D254" s="129"/>
      <c r="E254" s="129"/>
    </row>
    <row r="255" spans="4:5" ht="15.75" customHeight="1" x14ac:dyDescent="0.2">
      <c r="D255" s="129"/>
      <c r="E255" s="129"/>
    </row>
    <row r="256" spans="4:5" ht="15.75" customHeight="1" x14ac:dyDescent="0.2">
      <c r="D256" s="129"/>
      <c r="E256" s="129"/>
    </row>
    <row r="257" spans="4:5" ht="15.75" customHeight="1" x14ac:dyDescent="0.2">
      <c r="D257" s="129"/>
      <c r="E257" s="129"/>
    </row>
    <row r="258" spans="4:5" ht="15.75" customHeight="1" x14ac:dyDescent="0.2">
      <c r="D258" s="129"/>
      <c r="E258" s="129"/>
    </row>
    <row r="259" spans="4:5" ht="15.75" customHeight="1" x14ac:dyDescent="0.2">
      <c r="D259" s="129"/>
      <c r="E259" s="129"/>
    </row>
    <row r="260" spans="4:5" ht="15.75" customHeight="1" x14ac:dyDescent="0.2">
      <c r="D260" s="129"/>
      <c r="E260" s="129"/>
    </row>
    <row r="261" spans="4:5" ht="15.75" customHeight="1" x14ac:dyDescent="0.2">
      <c r="D261" s="129"/>
      <c r="E261" s="129"/>
    </row>
    <row r="262" spans="4:5" ht="15.75" customHeight="1" x14ac:dyDescent="0.2">
      <c r="D262" s="129"/>
      <c r="E262" s="129"/>
    </row>
    <row r="263" spans="4:5" ht="15.75" customHeight="1" x14ac:dyDescent="0.2">
      <c r="D263" s="129"/>
      <c r="E263" s="129"/>
    </row>
    <row r="264" spans="4:5" ht="15.75" customHeight="1" x14ac:dyDescent="0.2">
      <c r="D264" s="129"/>
      <c r="E264" s="129"/>
    </row>
    <row r="265" spans="4:5" ht="15.75" customHeight="1" x14ac:dyDescent="0.2">
      <c r="D265" s="129"/>
      <c r="E265" s="129"/>
    </row>
    <row r="266" spans="4:5" ht="15.75" customHeight="1" x14ac:dyDescent="0.2">
      <c r="D266" s="129"/>
      <c r="E266" s="129"/>
    </row>
    <row r="267" spans="4:5" ht="15.75" customHeight="1" x14ac:dyDescent="0.2">
      <c r="D267" s="129"/>
      <c r="E267" s="129"/>
    </row>
    <row r="268" spans="4:5" ht="15.75" customHeight="1" x14ac:dyDescent="0.2">
      <c r="D268" s="129"/>
      <c r="E268" s="129"/>
    </row>
    <row r="269" spans="4:5" ht="15.75" customHeight="1" x14ac:dyDescent="0.2">
      <c r="D269" s="129"/>
      <c r="E269" s="129"/>
    </row>
    <row r="270" spans="4:5" ht="15.75" customHeight="1" x14ac:dyDescent="0.2">
      <c r="D270" s="129"/>
      <c r="E270" s="129"/>
    </row>
    <row r="271" spans="4:5" ht="15.75" customHeight="1" x14ac:dyDescent="0.2">
      <c r="D271" s="129"/>
      <c r="E271" s="129"/>
    </row>
    <row r="272" spans="4:5" ht="15.75" customHeight="1" x14ac:dyDescent="0.2">
      <c r="D272" s="129"/>
      <c r="E272" s="129"/>
    </row>
    <row r="273" spans="4:5" ht="15.75" customHeight="1" x14ac:dyDescent="0.2">
      <c r="D273" s="129"/>
      <c r="E273" s="129"/>
    </row>
    <row r="274" spans="4:5" ht="15.75" customHeight="1" x14ac:dyDescent="0.2">
      <c r="D274" s="129"/>
      <c r="E274" s="129"/>
    </row>
    <row r="275" spans="4:5" ht="15.75" customHeight="1" x14ac:dyDescent="0.2">
      <c r="D275" s="129"/>
      <c r="E275" s="129"/>
    </row>
    <row r="276" spans="4:5" ht="15.75" customHeight="1" x14ac:dyDescent="0.2">
      <c r="D276" s="129"/>
      <c r="E276" s="129"/>
    </row>
    <row r="277" spans="4:5" ht="15.75" customHeight="1" x14ac:dyDescent="0.2">
      <c r="D277" s="129"/>
      <c r="E277" s="129"/>
    </row>
    <row r="278" spans="4:5" ht="15.75" customHeight="1" x14ac:dyDescent="0.2">
      <c r="D278" s="129"/>
      <c r="E278" s="129"/>
    </row>
    <row r="279" spans="4:5" ht="15.75" customHeight="1" x14ac:dyDescent="0.2">
      <c r="D279" s="129"/>
      <c r="E279" s="129"/>
    </row>
    <row r="280" spans="4:5" ht="15.75" customHeight="1" x14ac:dyDescent="0.2">
      <c r="D280" s="129"/>
      <c r="E280" s="129"/>
    </row>
    <row r="281" spans="4:5" ht="15.75" customHeight="1" x14ac:dyDescent="0.2">
      <c r="D281" s="129"/>
      <c r="E281" s="129"/>
    </row>
    <row r="282" spans="4:5" ht="15.75" customHeight="1" x14ac:dyDescent="0.2">
      <c r="D282" s="129"/>
      <c r="E282" s="129"/>
    </row>
    <row r="283" spans="4:5" ht="15.75" customHeight="1" x14ac:dyDescent="0.2">
      <c r="D283" s="129"/>
      <c r="E283" s="129"/>
    </row>
    <row r="284" spans="4:5" ht="15.75" customHeight="1" x14ac:dyDescent="0.2">
      <c r="D284" s="129"/>
      <c r="E284" s="129"/>
    </row>
    <row r="285" spans="4:5" ht="15.75" customHeight="1" x14ac:dyDescent="0.2">
      <c r="D285" s="129"/>
      <c r="E285" s="129"/>
    </row>
    <row r="286" spans="4:5" ht="15.75" customHeight="1" x14ac:dyDescent="0.2">
      <c r="D286" s="129"/>
      <c r="E286" s="129"/>
    </row>
    <row r="287" spans="4:5" ht="15.75" customHeight="1" x14ac:dyDescent="0.2">
      <c r="D287" s="129"/>
      <c r="E287" s="129"/>
    </row>
    <row r="288" spans="4:5" ht="15.75" customHeight="1" x14ac:dyDescent="0.2">
      <c r="D288" s="129"/>
      <c r="E288" s="129"/>
    </row>
    <row r="289" spans="4:5" ht="15.75" customHeight="1" x14ac:dyDescent="0.2">
      <c r="D289" s="129"/>
      <c r="E289" s="129"/>
    </row>
    <row r="290" spans="4:5" ht="15.75" customHeight="1" x14ac:dyDescent="0.2">
      <c r="D290" s="129"/>
      <c r="E290" s="129"/>
    </row>
    <row r="291" spans="4:5" ht="15.75" customHeight="1" x14ac:dyDescent="0.2">
      <c r="D291" s="129"/>
      <c r="E291" s="129"/>
    </row>
    <row r="292" spans="4:5" ht="15.75" customHeight="1" x14ac:dyDescent="0.2">
      <c r="D292" s="129"/>
      <c r="E292" s="129"/>
    </row>
    <row r="293" spans="4:5" ht="15.75" customHeight="1" x14ac:dyDescent="0.2">
      <c r="D293" s="129"/>
      <c r="E293" s="129"/>
    </row>
    <row r="294" spans="4:5" ht="15.75" customHeight="1" x14ac:dyDescent="0.2">
      <c r="D294" s="129"/>
      <c r="E294" s="129"/>
    </row>
    <row r="295" spans="4:5" ht="15.75" customHeight="1" x14ac:dyDescent="0.2">
      <c r="D295" s="129"/>
      <c r="E295" s="129"/>
    </row>
    <row r="296" spans="4:5" ht="15.75" customHeight="1" x14ac:dyDescent="0.2">
      <c r="D296" s="129"/>
      <c r="E296" s="129"/>
    </row>
    <row r="297" spans="4:5" ht="15.75" customHeight="1" x14ac:dyDescent="0.2">
      <c r="D297" s="129"/>
      <c r="E297" s="129"/>
    </row>
    <row r="298" spans="4:5" ht="15.75" customHeight="1" x14ac:dyDescent="0.2">
      <c r="D298" s="129"/>
      <c r="E298" s="129"/>
    </row>
    <row r="299" spans="4:5" ht="15.75" customHeight="1" x14ac:dyDescent="0.2">
      <c r="D299" s="129"/>
      <c r="E299" s="129"/>
    </row>
    <row r="300" spans="4:5" ht="15.75" customHeight="1" x14ac:dyDescent="0.2">
      <c r="D300" s="129"/>
      <c r="E300" s="129"/>
    </row>
    <row r="301" spans="4:5" ht="15.75" customHeight="1" x14ac:dyDescent="0.2">
      <c r="D301" s="129"/>
      <c r="E301" s="129"/>
    </row>
    <row r="302" spans="4:5" ht="15.75" customHeight="1" x14ac:dyDescent="0.2">
      <c r="D302" s="129"/>
      <c r="E302" s="129"/>
    </row>
    <row r="303" spans="4:5" ht="15.75" customHeight="1" x14ac:dyDescent="0.2">
      <c r="D303" s="129"/>
      <c r="E303" s="129"/>
    </row>
    <row r="304" spans="4:5" ht="15.75" customHeight="1" x14ac:dyDescent="0.2">
      <c r="D304" s="129"/>
      <c r="E304" s="129"/>
    </row>
    <row r="305" spans="4:5" ht="15.75" customHeight="1" x14ac:dyDescent="0.2">
      <c r="D305" s="129"/>
      <c r="E305" s="129"/>
    </row>
    <row r="306" spans="4:5" ht="15.75" customHeight="1" x14ac:dyDescent="0.2">
      <c r="D306" s="129"/>
      <c r="E306" s="129"/>
    </row>
    <row r="307" spans="4:5" ht="15.75" customHeight="1" x14ac:dyDescent="0.2">
      <c r="D307" s="129"/>
      <c r="E307" s="129"/>
    </row>
    <row r="308" spans="4:5" ht="15.75" customHeight="1" x14ac:dyDescent="0.2">
      <c r="D308" s="129"/>
      <c r="E308" s="129"/>
    </row>
    <row r="309" spans="4:5" ht="15.75" customHeight="1" x14ac:dyDescent="0.2">
      <c r="D309" s="129"/>
      <c r="E309" s="129"/>
    </row>
    <row r="310" spans="4:5" ht="15.75" customHeight="1" x14ac:dyDescent="0.2">
      <c r="D310" s="129"/>
      <c r="E310" s="129"/>
    </row>
    <row r="311" spans="4:5" ht="15.75" customHeight="1" x14ac:dyDescent="0.2">
      <c r="D311" s="129"/>
      <c r="E311" s="129"/>
    </row>
    <row r="312" spans="4:5" ht="15.75" customHeight="1" x14ac:dyDescent="0.2">
      <c r="D312" s="129"/>
      <c r="E312" s="129"/>
    </row>
    <row r="313" spans="4:5" ht="15.75" customHeight="1" x14ac:dyDescent="0.2">
      <c r="D313" s="129"/>
      <c r="E313" s="129"/>
    </row>
    <row r="314" spans="4:5" ht="15.75" customHeight="1" x14ac:dyDescent="0.2">
      <c r="D314" s="129"/>
      <c r="E314" s="129"/>
    </row>
    <row r="315" spans="4:5" ht="15.75" customHeight="1" x14ac:dyDescent="0.2">
      <c r="D315" s="129"/>
      <c r="E315" s="129"/>
    </row>
    <row r="316" spans="4:5" ht="15.75" customHeight="1" x14ac:dyDescent="0.2">
      <c r="D316" s="129"/>
      <c r="E316" s="129"/>
    </row>
    <row r="317" spans="4:5" ht="15.75" customHeight="1" x14ac:dyDescent="0.2">
      <c r="D317" s="129"/>
      <c r="E317" s="129"/>
    </row>
    <row r="318" spans="4:5" ht="15.75" customHeight="1" x14ac:dyDescent="0.2">
      <c r="D318" s="129"/>
      <c r="E318" s="129"/>
    </row>
    <row r="319" spans="4:5" ht="15.75" customHeight="1" x14ac:dyDescent="0.2">
      <c r="D319" s="129"/>
      <c r="E319" s="129"/>
    </row>
    <row r="320" spans="4:5" ht="15.75" customHeight="1" x14ac:dyDescent="0.2">
      <c r="D320" s="129"/>
      <c r="E320" s="129"/>
    </row>
    <row r="321" spans="4:5" ht="15.75" customHeight="1" x14ac:dyDescent="0.2">
      <c r="D321" s="129"/>
      <c r="E321" s="129"/>
    </row>
    <row r="322" spans="4:5" ht="15.75" customHeight="1" x14ac:dyDescent="0.2">
      <c r="D322" s="129"/>
      <c r="E322" s="129"/>
    </row>
    <row r="323" spans="4:5" ht="15.75" customHeight="1" x14ac:dyDescent="0.2">
      <c r="D323" s="129"/>
      <c r="E323" s="129"/>
    </row>
    <row r="324" spans="4:5" ht="15.75" customHeight="1" x14ac:dyDescent="0.2">
      <c r="D324" s="129"/>
      <c r="E324" s="129"/>
    </row>
    <row r="325" spans="4:5" ht="15.75" customHeight="1" x14ac:dyDescent="0.2">
      <c r="D325" s="129"/>
      <c r="E325" s="129"/>
    </row>
    <row r="326" spans="4:5" ht="15.75" customHeight="1" x14ac:dyDescent="0.2">
      <c r="D326" s="129"/>
      <c r="E326" s="129"/>
    </row>
    <row r="327" spans="4:5" ht="15.75" customHeight="1" x14ac:dyDescent="0.2">
      <c r="D327" s="129"/>
      <c r="E327" s="129"/>
    </row>
    <row r="328" spans="4:5" ht="15.75" customHeight="1" x14ac:dyDescent="0.2">
      <c r="D328" s="129"/>
      <c r="E328" s="129"/>
    </row>
    <row r="329" spans="4:5" ht="15.75" customHeight="1" x14ac:dyDescent="0.2">
      <c r="D329" s="129"/>
      <c r="E329" s="129"/>
    </row>
    <row r="330" spans="4:5" ht="15.75" customHeight="1" x14ac:dyDescent="0.2">
      <c r="D330" s="129"/>
      <c r="E330" s="129"/>
    </row>
    <row r="331" spans="4:5" ht="15.75" customHeight="1" x14ac:dyDescent="0.2">
      <c r="D331" s="129"/>
      <c r="E331" s="129"/>
    </row>
    <row r="332" spans="4:5" ht="15.75" customHeight="1" x14ac:dyDescent="0.2">
      <c r="D332" s="129"/>
      <c r="E332" s="129"/>
    </row>
    <row r="333" spans="4:5" ht="15.75" customHeight="1" x14ac:dyDescent="0.2">
      <c r="D333" s="129"/>
      <c r="E333" s="129"/>
    </row>
    <row r="334" spans="4:5" ht="15.75" customHeight="1" x14ac:dyDescent="0.2">
      <c r="D334" s="129"/>
      <c r="E334" s="129"/>
    </row>
    <row r="335" spans="4:5" ht="15.75" customHeight="1" x14ac:dyDescent="0.2">
      <c r="D335" s="129"/>
      <c r="E335" s="129"/>
    </row>
    <row r="336" spans="4:5" ht="15.75" customHeight="1" x14ac:dyDescent="0.2">
      <c r="D336" s="129"/>
      <c r="E336" s="129"/>
    </row>
    <row r="337" spans="4:5" ht="15.75" customHeight="1" x14ac:dyDescent="0.2">
      <c r="D337" s="129"/>
      <c r="E337" s="129"/>
    </row>
    <row r="338" spans="4:5" ht="15.75" customHeight="1" x14ac:dyDescent="0.2">
      <c r="D338" s="129"/>
      <c r="E338" s="129"/>
    </row>
    <row r="339" spans="4:5" ht="15.75" customHeight="1" x14ac:dyDescent="0.2">
      <c r="D339" s="129"/>
      <c r="E339" s="129"/>
    </row>
    <row r="340" spans="4:5" ht="15.75" customHeight="1" x14ac:dyDescent="0.2">
      <c r="D340" s="129"/>
      <c r="E340" s="129"/>
    </row>
    <row r="341" spans="4:5" ht="15.75" customHeight="1" x14ac:dyDescent="0.2">
      <c r="D341" s="129"/>
      <c r="E341" s="129"/>
    </row>
    <row r="342" spans="4:5" ht="15.75" customHeight="1" x14ac:dyDescent="0.2">
      <c r="D342" s="129"/>
      <c r="E342" s="129"/>
    </row>
    <row r="343" spans="4:5" ht="15.75" customHeight="1" x14ac:dyDescent="0.2">
      <c r="D343" s="129"/>
      <c r="E343" s="129"/>
    </row>
    <row r="344" spans="4:5" ht="15.75" customHeight="1" x14ac:dyDescent="0.2">
      <c r="D344" s="129"/>
      <c r="E344" s="129"/>
    </row>
    <row r="345" spans="4:5" ht="15.75" customHeight="1" x14ac:dyDescent="0.2">
      <c r="D345" s="129"/>
      <c r="E345" s="129"/>
    </row>
    <row r="346" spans="4:5" ht="15.75" customHeight="1" x14ac:dyDescent="0.2">
      <c r="D346" s="129"/>
      <c r="E346" s="129"/>
    </row>
    <row r="347" spans="4:5" ht="15.75" customHeight="1" x14ac:dyDescent="0.2">
      <c r="D347" s="129"/>
      <c r="E347" s="129"/>
    </row>
    <row r="348" spans="4:5" ht="15.75" customHeight="1" x14ac:dyDescent="0.2">
      <c r="D348" s="129"/>
      <c r="E348" s="129"/>
    </row>
    <row r="349" spans="4:5" ht="15.75" customHeight="1" x14ac:dyDescent="0.2">
      <c r="D349" s="129"/>
      <c r="E349" s="129"/>
    </row>
    <row r="350" spans="4:5" ht="15.75" customHeight="1" x14ac:dyDescent="0.2">
      <c r="D350" s="129"/>
      <c r="E350" s="129"/>
    </row>
    <row r="351" spans="4:5" ht="15.75" customHeight="1" x14ac:dyDescent="0.2">
      <c r="D351" s="129"/>
      <c r="E351" s="129"/>
    </row>
    <row r="352" spans="4:5" ht="15.75" customHeight="1" x14ac:dyDescent="0.2">
      <c r="D352" s="129"/>
      <c r="E352" s="129"/>
    </row>
    <row r="353" spans="4:5" ht="15.75" customHeight="1" x14ac:dyDescent="0.2">
      <c r="D353" s="129"/>
      <c r="E353" s="129"/>
    </row>
    <row r="354" spans="4:5" ht="15.75" customHeight="1" x14ac:dyDescent="0.2">
      <c r="D354" s="129"/>
      <c r="E354" s="129"/>
    </row>
    <row r="355" spans="4:5" ht="15.75" customHeight="1" x14ac:dyDescent="0.2">
      <c r="D355" s="129"/>
      <c r="E355" s="129"/>
    </row>
    <row r="356" spans="4:5" ht="15.75" customHeight="1" x14ac:dyDescent="0.2">
      <c r="D356" s="129"/>
      <c r="E356" s="129"/>
    </row>
    <row r="357" spans="4:5" ht="15.75" customHeight="1" x14ac:dyDescent="0.2">
      <c r="D357" s="129"/>
      <c r="E357" s="129"/>
    </row>
    <row r="358" spans="4:5" ht="15.75" customHeight="1" x14ac:dyDescent="0.2">
      <c r="D358" s="129"/>
      <c r="E358" s="129"/>
    </row>
    <row r="359" spans="4:5" ht="15.75" customHeight="1" x14ac:dyDescent="0.2">
      <c r="D359" s="129"/>
      <c r="E359" s="129"/>
    </row>
    <row r="360" spans="4:5" ht="15.75" customHeight="1" x14ac:dyDescent="0.2">
      <c r="D360" s="129"/>
      <c r="E360" s="129"/>
    </row>
    <row r="361" spans="4:5" ht="15.75" customHeight="1" x14ac:dyDescent="0.2">
      <c r="D361" s="129"/>
      <c r="E361" s="129"/>
    </row>
    <row r="362" spans="4:5" ht="15.75" customHeight="1" x14ac:dyDescent="0.2">
      <c r="D362" s="129"/>
      <c r="E362" s="129"/>
    </row>
    <row r="363" spans="4:5" ht="15.75" customHeight="1" x14ac:dyDescent="0.2">
      <c r="D363" s="129"/>
      <c r="E363" s="129"/>
    </row>
    <row r="364" spans="4:5" ht="15.75" customHeight="1" x14ac:dyDescent="0.2">
      <c r="D364" s="129"/>
      <c r="E364" s="129"/>
    </row>
    <row r="365" spans="4:5" ht="15.75" customHeight="1" x14ac:dyDescent="0.2">
      <c r="D365" s="129"/>
      <c r="E365" s="129"/>
    </row>
    <row r="366" spans="4:5" ht="15.75" customHeight="1" x14ac:dyDescent="0.2">
      <c r="D366" s="129"/>
      <c r="E366" s="129"/>
    </row>
    <row r="367" spans="4:5" ht="15.75" customHeight="1" x14ac:dyDescent="0.2">
      <c r="D367" s="129"/>
      <c r="E367" s="129"/>
    </row>
    <row r="368" spans="4:5" ht="15.75" customHeight="1" x14ac:dyDescent="0.2">
      <c r="D368" s="129"/>
      <c r="E368" s="129"/>
    </row>
    <row r="369" spans="4:5" ht="15.75" customHeight="1" x14ac:dyDescent="0.2">
      <c r="D369" s="129"/>
      <c r="E369" s="129"/>
    </row>
    <row r="370" spans="4:5" ht="15.75" customHeight="1" x14ac:dyDescent="0.2">
      <c r="D370" s="129"/>
      <c r="E370" s="129"/>
    </row>
    <row r="371" spans="4:5" ht="15.75" customHeight="1" x14ac:dyDescent="0.2">
      <c r="D371" s="129"/>
      <c r="E371" s="129"/>
    </row>
    <row r="372" spans="4:5" ht="15.75" customHeight="1" x14ac:dyDescent="0.2">
      <c r="D372" s="129"/>
      <c r="E372" s="129"/>
    </row>
    <row r="373" spans="4:5" ht="15.75" customHeight="1" x14ac:dyDescent="0.2">
      <c r="D373" s="129"/>
      <c r="E373" s="129"/>
    </row>
    <row r="374" spans="4:5" ht="15.75" customHeight="1" x14ac:dyDescent="0.2">
      <c r="D374" s="129"/>
      <c r="E374" s="129"/>
    </row>
    <row r="375" spans="4:5" ht="15.75" customHeight="1" x14ac:dyDescent="0.2">
      <c r="D375" s="129"/>
      <c r="E375" s="129"/>
    </row>
    <row r="376" spans="4:5" ht="15.75" customHeight="1" x14ac:dyDescent="0.2">
      <c r="D376" s="129"/>
      <c r="E376" s="129"/>
    </row>
    <row r="377" spans="4:5" ht="15.75" customHeight="1" x14ac:dyDescent="0.2">
      <c r="D377" s="129"/>
      <c r="E377" s="129"/>
    </row>
    <row r="378" spans="4:5" ht="15.75" customHeight="1" x14ac:dyDescent="0.2">
      <c r="D378" s="129"/>
      <c r="E378" s="129"/>
    </row>
    <row r="379" spans="4:5" ht="15.75" customHeight="1" x14ac:dyDescent="0.2">
      <c r="D379" s="129"/>
      <c r="E379" s="129"/>
    </row>
    <row r="380" spans="4:5" ht="15.75" customHeight="1" x14ac:dyDescent="0.2">
      <c r="D380" s="129"/>
      <c r="E380" s="129"/>
    </row>
    <row r="381" spans="4:5" ht="15.75" customHeight="1" x14ac:dyDescent="0.2">
      <c r="D381" s="129"/>
      <c r="E381" s="129"/>
    </row>
    <row r="382" spans="4:5" ht="15.75" customHeight="1" x14ac:dyDescent="0.2">
      <c r="D382" s="129"/>
      <c r="E382" s="129"/>
    </row>
    <row r="383" spans="4:5" ht="15.75" customHeight="1" x14ac:dyDescent="0.2">
      <c r="D383" s="129"/>
      <c r="E383" s="129"/>
    </row>
    <row r="384" spans="4:5" ht="15.75" customHeight="1" x14ac:dyDescent="0.2">
      <c r="D384" s="129"/>
      <c r="E384" s="129"/>
    </row>
    <row r="385" spans="4:5" ht="15.75" customHeight="1" x14ac:dyDescent="0.2">
      <c r="D385" s="129"/>
      <c r="E385" s="129"/>
    </row>
    <row r="386" spans="4:5" ht="15.75" customHeight="1" x14ac:dyDescent="0.2">
      <c r="D386" s="129"/>
      <c r="E386" s="129"/>
    </row>
    <row r="387" spans="4:5" ht="15.75" customHeight="1" x14ac:dyDescent="0.2">
      <c r="D387" s="129"/>
      <c r="E387" s="129"/>
    </row>
    <row r="388" spans="4:5" ht="15.75" customHeight="1" x14ac:dyDescent="0.2">
      <c r="D388" s="129"/>
      <c r="E388" s="129"/>
    </row>
    <row r="389" spans="4:5" ht="15.75" customHeight="1" x14ac:dyDescent="0.2">
      <c r="D389" s="129"/>
      <c r="E389" s="129"/>
    </row>
    <row r="390" spans="4:5" ht="15.75" customHeight="1" x14ac:dyDescent="0.2">
      <c r="D390" s="129"/>
      <c r="E390" s="129"/>
    </row>
    <row r="391" spans="4:5" ht="15.75" customHeight="1" x14ac:dyDescent="0.2">
      <c r="D391" s="129"/>
      <c r="E391" s="129"/>
    </row>
    <row r="392" spans="4:5" ht="15.75" customHeight="1" x14ac:dyDescent="0.2">
      <c r="D392" s="129"/>
      <c r="E392" s="129"/>
    </row>
    <row r="393" spans="4:5" ht="15.75" customHeight="1" x14ac:dyDescent="0.2">
      <c r="D393" s="129"/>
      <c r="E393" s="129"/>
    </row>
    <row r="394" spans="4:5" ht="15.75" customHeight="1" x14ac:dyDescent="0.2">
      <c r="D394" s="129"/>
      <c r="E394" s="129"/>
    </row>
    <row r="395" spans="4:5" ht="15.75" customHeight="1" x14ac:dyDescent="0.2">
      <c r="D395" s="129"/>
      <c r="E395" s="129"/>
    </row>
    <row r="396" spans="4:5" ht="15.75" customHeight="1" x14ac:dyDescent="0.2">
      <c r="D396" s="129"/>
      <c r="E396" s="129"/>
    </row>
    <row r="397" spans="4:5" ht="15.75" customHeight="1" x14ac:dyDescent="0.2">
      <c r="D397" s="129"/>
      <c r="E397" s="129"/>
    </row>
    <row r="398" spans="4:5" ht="15.75" customHeight="1" x14ac:dyDescent="0.2">
      <c r="D398" s="129"/>
      <c r="E398" s="129"/>
    </row>
    <row r="399" spans="4:5" ht="15.75" customHeight="1" x14ac:dyDescent="0.2">
      <c r="D399" s="129"/>
      <c r="E399" s="129"/>
    </row>
    <row r="400" spans="4:5" ht="15.75" customHeight="1" x14ac:dyDescent="0.2">
      <c r="D400" s="129"/>
      <c r="E400" s="129"/>
    </row>
    <row r="401" spans="4:5" ht="15.75" customHeight="1" x14ac:dyDescent="0.2">
      <c r="D401" s="129"/>
      <c r="E401" s="129"/>
    </row>
    <row r="402" spans="4:5" ht="15.75" customHeight="1" x14ac:dyDescent="0.2">
      <c r="D402" s="129"/>
      <c r="E402" s="129"/>
    </row>
    <row r="403" spans="4:5" ht="15.75" customHeight="1" x14ac:dyDescent="0.2">
      <c r="D403" s="129"/>
      <c r="E403" s="129"/>
    </row>
    <row r="404" spans="4:5" ht="15.75" customHeight="1" x14ac:dyDescent="0.2">
      <c r="D404" s="129"/>
      <c r="E404" s="129"/>
    </row>
    <row r="405" spans="4:5" ht="15.75" customHeight="1" x14ac:dyDescent="0.2">
      <c r="D405" s="129"/>
      <c r="E405" s="129"/>
    </row>
    <row r="406" spans="4:5" ht="15.75" customHeight="1" x14ac:dyDescent="0.2">
      <c r="D406" s="129"/>
      <c r="E406" s="129"/>
    </row>
    <row r="407" spans="4:5" ht="15.75" customHeight="1" x14ac:dyDescent="0.2">
      <c r="D407" s="129"/>
      <c r="E407" s="129"/>
    </row>
    <row r="408" spans="4:5" ht="15.75" customHeight="1" x14ac:dyDescent="0.2">
      <c r="D408" s="129"/>
      <c r="E408" s="129"/>
    </row>
    <row r="409" spans="4:5" ht="15.75" customHeight="1" x14ac:dyDescent="0.2">
      <c r="D409" s="129"/>
      <c r="E409" s="129"/>
    </row>
    <row r="410" spans="4:5" ht="15.75" customHeight="1" x14ac:dyDescent="0.2">
      <c r="D410" s="129"/>
      <c r="E410" s="129"/>
    </row>
    <row r="411" spans="4:5" ht="15.75" customHeight="1" x14ac:dyDescent="0.2">
      <c r="D411" s="129"/>
      <c r="E411" s="129"/>
    </row>
    <row r="412" spans="4:5" ht="15.75" customHeight="1" x14ac:dyDescent="0.2">
      <c r="D412" s="129"/>
      <c r="E412" s="129"/>
    </row>
    <row r="413" spans="4:5" ht="15.75" customHeight="1" x14ac:dyDescent="0.2">
      <c r="D413" s="129"/>
      <c r="E413" s="129"/>
    </row>
    <row r="414" spans="4:5" ht="15.75" customHeight="1" x14ac:dyDescent="0.2">
      <c r="D414" s="129"/>
      <c r="E414" s="129"/>
    </row>
    <row r="415" spans="4:5" ht="15.75" customHeight="1" x14ac:dyDescent="0.2">
      <c r="D415" s="129"/>
      <c r="E415" s="129"/>
    </row>
    <row r="416" spans="4:5" ht="15.75" customHeight="1" x14ac:dyDescent="0.2">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zOPoYL6Ad9ZPLJC7YSqBLrkQnv78BQoyrFylfOqA3wimWot76zTAQlmSWg9rt+J0/lFeegHD3/Syc0ccMuFP6A==" saltValue="MzPFpViKOPizGmvPBPeizA==" spinCount="100000" sheet="1" objects="1" scenarios="1" formatCells="0" formatColumns="0" formatRows="0"/>
  <mergeCells count="20">
    <mergeCell ref="A210:F210"/>
    <mergeCell ref="A5:C5"/>
    <mergeCell ref="A6:C6"/>
    <mergeCell ref="A7:C7"/>
    <mergeCell ref="A20:C20"/>
    <mergeCell ref="A21:C21"/>
    <mergeCell ref="A49:C49"/>
    <mergeCell ref="A50:C50"/>
    <mergeCell ref="A70:C70"/>
    <mergeCell ref="A71:C71"/>
    <mergeCell ref="D188:E188"/>
    <mergeCell ref="A109:C109"/>
    <mergeCell ref="A110:C110"/>
    <mergeCell ref="A78:C78"/>
    <mergeCell ref="A111:C111"/>
    <mergeCell ref="A79:C79"/>
    <mergeCell ref="A86:C86"/>
    <mergeCell ref="A87:C87"/>
    <mergeCell ref="A98:C98"/>
    <mergeCell ref="A99:C99"/>
  </mergeCells>
  <dataValidations count="1">
    <dataValidation type="decimal" allowBlank="1" showDropDown="1" showErrorMessage="1" sqref="D8:D11 D17:D18 E12 D14:D15 E16 D37:D38 E33:E34 D22:D31 E46 D47 D63:D66 E67 D68 D73:D76 E80 D81 E82 D83:D84 D93:D96 D106:D107 D134:D135 E139 D143:D144 D154:D155 D162:D167 D176:D178 D182:D184 E185 D40:D45 D35 D51:D53 D55:D61 D89:D91 D100 D102:D104 D112 D114:D118 D120:D122 D124:D126 D128:D129 D131:D132 D150:D151 D172:D174"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election activeCell="G12" sqref="G12"/>
    </sheetView>
  </sheetViews>
  <sheetFormatPr defaultColWidth="14.42578125" defaultRowHeight="15" customHeight="1" x14ac:dyDescent="0.2"/>
  <cols>
    <col min="1" max="1" width="16.42578125" style="190" customWidth="1"/>
    <col min="2" max="6" width="14.42578125" style="190" customWidth="1"/>
    <col min="7" max="7" width="18" style="190" customWidth="1"/>
    <col min="8" max="16384" width="14.42578125" style="190"/>
  </cols>
  <sheetData>
    <row r="1" spans="1:11" ht="15.75" customHeight="1" x14ac:dyDescent="0.2">
      <c r="A1" s="220" t="s">
        <v>439</v>
      </c>
      <c r="B1" s="219"/>
      <c r="C1" s="218"/>
      <c r="D1" s="218"/>
      <c r="E1" s="218"/>
      <c r="F1" s="218"/>
      <c r="G1" s="218"/>
      <c r="H1" s="198"/>
      <c r="I1" s="198"/>
      <c r="J1" s="198"/>
    </row>
    <row r="2" spans="1:11" ht="15.75" customHeight="1" x14ac:dyDescent="0.2">
      <c r="A2" s="217"/>
      <c r="B2" s="216"/>
      <c r="C2" s="198"/>
      <c r="D2" s="198"/>
      <c r="E2" s="198"/>
      <c r="F2" s="198"/>
      <c r="G2" s="198"/>
      <c r="H2" s="198"/>
      <c r="I2" s="198"/>
      <c r="J2" s="198"/>
    </row>
    <row r="3" spans="1:11" ht="63.75" x14ac:dyDescent="0.2">
      <c r="A3" s="207"/>
      <c r="B3" s="215" t="s">
        <v>175</v>
      </c>
      <c r="C3" s="214" t="s">
        <v>438</v>
      </c>
      <c r="D3" s="214" t="s">
        <v>437</v>
      </c>
      <c r="E3" s="214" t="s">
        <v>176</v>
      </c>
      <c r="F3" s="215" t="s">
        <v>177</v>
      </c>
      <c r="G3" s="214" t="s">
        <v>178</v>
      </c>
      <c r="H3" s="198"/>
      <c r="I3" s="198"/>
      <c r="J3" s="198"/>
      <c r="K3" s="198"/>
    </row>
    <row r="4" spans="1:11" ht="15.75" customHeight="1" x14ac:dyDescent="0.2">
      <c r="A4" s="207"/>
      <c r="B4" s="206"/>
      <c r="C4" s="206"/>
      <c r="D4" s="206"/>
      <c r="E4" s="206"/>
      <c r="F4" s="206"/>
      <c r="G4" s="206"/>
      <c r="H4" s="198"/>
      <c r="I4" s="198"/>
      <c r="J4" s="198"/>
      <c r="K4" s="198"/>
    </row>
    <row r="5" spans="1:11" ht="15.75" customHeight="1" x14ac:dyDescent="0.2">
      <c r="A5" s="213" t="s">
        <v>179</v>
      </c>
      <c r="B5" s="212">
        <v>112</v>
      </c>
      <c r="C5" s="211">
        <f>'GOVERNANCE REPORT CARD'!D188</f>
        <v>0</v>
      </c>
      <c r="D5" s="208">
        <f>IF((C5&gt;B5), (B5), (C5))</f>
        <v>0</v>
      </c>
      <c r="E5" s="208">
        <f>+(D5/B5)*100</f>
        <v>0</v>
      </c>
      <c r="F5" s="208">
        <v>0.3</v>
      </c>
      <c r="G5" s="208">
        <f>+E5*F5</f>
        <v>0</v>
      </c>
      <c r="J5" s="198"/>
    </row>
    <row r="6" spans="1:11" ht="15.75" customHeight="1" x14ac:dyDescent="0.2">
      <c r="A6" s="207"/>
      <c r="B6" s="206"/>
      <c r="C6" s="206"/>
      <c r="D6" s="206"/>
      <c r="E6" s="205"/>
      <c r="F6" s="205"/>
      <c r="G6" s="205"/>
      <c r="I6" s="193"/>
      <c r="J6" s="198"/>
      <c r="K6" s="198"/>
    </row>
    <row r="7" spans="1:11" ht="15.75" customHeight="1" x14ac:dyDescent="0.2">
      <c r="A7" s="210" t="s">
        <v>180</v>
      </c>
      <c r="B7" s="206">
        <v>100</v>
      </c>
      <c r="C7" s="209"/>
      <c r="D7" s="209" t="e">
        <f>'FIN. PERF. REPORT CARD'!F34</f>
        <v>#DIV/0!</v>
      </c>
      <c r="E7" s="208" t="e">
        <f>+(D7/B7)*100</f>
        <v>#DIV/0!</v>
      </c>
      <c r="F7" s="208">
        <v>0.4</v>
      </c>
      <c r="G7" s="208" t="e">
        <f>+E7*F7</f>
        <v>#DIV/0!</v>
      </c>
      <c r="H7" s="193"/>
      <c r="I7" s="193"/>
      <c r="J7" s="198"/>
      <c r="K7" s="198"/>
    </row>
    <row r="8" spans="1:11" ht="15.75" customHeight="1" x14ac:dyDescent="0.2">
      <c r="A8" s="210"/>
      <c r="B8" s="206"/>
      <c r="C8" s="206"/>
      <c r="D8" s="206"/>
      <c r="E8" s="205"/>
      <c r="F8" s="205"/>
      <c r="G8" s="205"/>
      <c r="H8" s="193"/>
      <c r="I8" s="193"/>
      <c r="J8" s="198"/>
      <c r="K8" s="198"/>
    </row>
    <row r="9" spans="1:11" ht="15.75" customHeight="1" x14ac:dyDescent="0.2">
      <c r="A9" s="210" t="s">
        <v>181</v>
      </c>
      <c r="B9" s="206">
        <v>30</v>
      </c>
      <c r="C9" s="209"/>
      <c r="D9" s="209">
        <f>'SOCIAL PERFORMANCE REPORT CARD'!B52</f>
        <v>0</v>
      </c>
      <c r="E9" s="208">
        <f>+(D9/B9)*100</f>
        <v>0</v>
      </c>
      <c r="F9" s="208">
        <v>0.3</v>
      </c>
      <c r="G9" s="208">
        <f>+E9*F9</f>
        <v>0</v>
      </c>
      <c r="H9" s="193"/>
      <c r="I9" s="193"/>
      <c r="J9" s="198"/>
      <c r="K9" s="198"/>
    </row>
    <row r="10" spans="1:11" ht="15.75" customHeight="1" x14ac:dyDescent="0.2">
      <c r="A10" s="207"/>
      <c r="B10" s="206"/>
      <c r="C10" s="206"/>
      <c r="D10" s="206"/>
      <c r="E10" s="205"/>
      <c r="F10" s="205"/>
      <c r="G10" s="205"/>
      <c r="H10" s="193"/>
      <c r="I10" s="193"/>
      <c r="J10" s="198"/>
      <c r="K10" s="198"/>
    </row>
    <row r="11" spans="1:11" ht="12.75" x14ac:dyDescent="0.2">
      <c r="A11" s="204" t="s">
        <v>182</v>
      </c>
      <c r="B11" s="203"/>
      <c r="C11" s="203"/>
      <c r="D11" s="203"/>
      <c r="E11" s="203"/>
      <c r="F11" s="203"/>
      <c r="G11" s="203"/>
      <c r="H11" s="193"/>
      <c r="I11" s="193"/>
      <c r="J11" s="198"/>
      <c r="K11" s="198"/>
    </row>
    <row r="12" spans="1:11" ht="12.75" x14ac:dyDescent="0.2">
      <c r="A12" s="202" t="s">
        <v>183</v>
      </c>
      <c r="B12" s="201"/>
      <c r="C12" s="201"/>
      <c r="D12" s="201"/>
      <c r="E12" s="201"/>
      <c r="F12" s="201"/>
      <c r="G12" s="200" t="e">
        <f>+G5+G7+G9</f>
        <v>#DIV/0!</v>
      </c>
      <c r="H12" s="193"/>
      <c r="I12" s="193"/>
      <c r="K12" s="198"/>
    </row>
    <row r="13" spans="1:11" ht="15.75" customHeight="1" x14ac:dyDescent="0.2">
      <c r="A13" s="199"/>
      <c r="B13" s="198"/>
      <c r="C13" s="198"/>
      <c r="D13" s="198"/>
      <c r="E13" s="193"/>
      <c r="F13" s="192"/>
      <c r="G13" s="192"/>
      <c r="H13" s="193"/>
      <c r="I13" s="192"/>
    </row>
    <row r="14" spans="1:11" ht="15.75" customHeight="1" x14ac:dyDescent="0.2">
      <c r="A14" s="197" t="s">
        <v>83</v>
      </c>
      <c r="B14" s="131"/>
      <c r="C14" s="131"/>
      <c r="D14" s="130"/>
      <c r="E14" s="130"/>
      <c r="F14" s="192"/>
      <c r="G14" s="196"/>
      <c r="H14" s="193"/>
      <c r="I14" s="192"/>
    </row>
    <row r="15" spans="1:11" ht="15.75" customHeight="1" x14ac:dyDescent="0.2">
      <c r="A15" s="191"/>
      <c r="B15" s="131"/>
      <c r="C15" s="131"/>
      <c r="D15" s="130"/>
      <c r="E15" s="130"/>
      <c r="F15" s="192"/>
      <c r="G15" s="192"/>
      <c r="H15" s="193"/>
      <c r="I15" s="192"/>
    </row>
    <row r="16" spans="1:11" ht="15.75" customHeight="1" x14ac:dyDescent="0.2">
      <c r="A16" s="191"/>
      <c r="B16" s="131"/>
      <c r="C16" s="131"/>
      <c r="D16" s="130"/>
      <c r="E16" s="130"/>
      <c r="F16" s="192"/>
      <c r="G16" s="192"/>
      <c r="H16" s="193"/>
      <c r="I16" s="192"/>
    </row>
    <row r="17" spans="1:9" ht="15.75" customHeight="1" x14ac:dyDescent="0.2">
      <c r="A17" s="195"/>
      <c r="B17" s="194"/>
      <c r="C17" s="194"/>
      <c r="D17" s="130"/>
      <c r="E17" s="130"/>
      <c r="F17" s="192"/>
      <c r="G17" s="192"/>
      <c r="H17" s="193"/>
      <c r="I17" s="192"/>
    </row>
    <row r="18" spans="1:9" ht="15.75" customHeight="1" x14ac:dyDescent="0.2">
      <c r="A18" s="236" t="s">
        <v>84</v>
      </c>
      <c r="B18" s="236"/>
      <c r="C18" s="236"/>
      <c r="D18" s="130"/>
      <c r="E18" s="130"/>
      <c r="F18" s="192"/>
      <c r="G18" s="192"/>
      <c r="H18" s="192"/>
      <c r="I18" s="192"/>
    </row>
    <row r="19" spans="1:9" ht="15.75" customHeight="1" x14ac:dyDescent="0.2">
      <c r="A19" s="191"/>
      <c r="B19" s="131"/>
      <c r="C19" s="131"/>
      <c r="D19" s="130"/>
      <c r="E19" s="130"/>
    </row>
    <row r="20" spans="1:9" ht="15.75" customHeight="1" x14ac:dyDescent="0.2">
      <c r="A20" s="191"/>
      <c r="B20" s="131"/>
      <c r="C20" s="131"/>
      <c r="D20" s="130"/>
      <c r="E20" s="130"/>
    </row>
    <row r="21" spans="1:9" ht="15.75" customHeight="1" x14ac:dyDescent="0.2">
      <c r="A21" s="237"/>
      <c r="B21" s="237"/>
      <c r="C21" s="237"/>
      <c r="D21" s="130"/>
      <c r="E21" s="130"/>
    </row>
    <row r="22" spans="1:9" ht="15.75" customHeight="1" x14ac:dyDescent="0.2">
      <c r="A22" s="238" t="s">
        <v>85</v>
      </c>
      <c r="B22" s="238"/>
      <c r="C22" s="238"/>
      <c r="D22" s="130"/>
      <c r="E22" s="130"/>
    </row>
    <row r="23" spans="1:9" ht="15.75" customHeight="1" x14ac:dyDescent="0.2">
      <c r="A23" s="191"/>
      <c r="B23" s="131"/>
      <c r="C23" s="131"/>
      <c r="D23" s="130"/>
      <c r="E23" s="130"/>
    </row>
    <row r="24" spans="1:9" ht="15.75" customHeight="1" x14ac:dyDescent="0.2">
      <c r="A24" s="191"/>
      <c r="B24" s="131"/>
      <c r="C24" s="131"/>
      <c r="D24" s="130"/>
      <c r="E24" s="130"/>
    </row>
    <row r="25" spans="1:9" ht="15.75" customHeight="1" x14ac:dyDescent="0.2">
      <c r="A25" s="237"/>
      <c r="B25" s="237"/>
      <c r="C25" s="237"/>
      <c r="D25" s="130"/>
      <c r="E25" s="130"/>
    </row>
    <row r="26" spans="1:9" ht="15.75" customHeight="1" x14ac:dyDescent="0.2">
      <c r="A26" s="238" t="s">
        <v>86</v>
      </c>
      <c r="B26" s="238"/>
      <c r="C26" s="238"/>
      <c r="D26" s="130"/>
      <c r="E26" s="130"/>
    </row>
    <row r="27" spans="1:9" ht="15.75" customHeight="1" x14ac:dyDescent="0.15">
      <c r="A27" s="225" t="s">
        <v>447</v>
      </c>
      <c r="B27" s="225"/>
      <c r="C27" s="225"/>
      <c r="D27" s="225"/>
      <c r="E27" s="225"/>
      <c r="F27" s="225"/>
      <c r="G27" s="225"/>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0LoFlFm8f2FgWETMGMrCkynBXqbqPSpz3g8uwZlzy/cv8ISpgtW8zoWTahKRYaq52V/1OIDAeqpZbb7dmI5uiA==" saltValue="bkZrGZMuDKy1HoTpXS9iZA=="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SEC_CGFD</cp:lastModifiedBy>
  <dcterms:created xsi:type="dcterms:W3CDTF">2004-11-11T07:32:31Z</dcterms:created>
  <dcterms:modified xsi:type="dcterms:W3CDTF">2023-10-13T01:32:31Z</dcterms:modified>
</cp:coreProperties>
</file>