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30" windowWidth="15480" windowHeight="7875"/>
  </bookViews>
  <sheets>
    <sheet name="Page 1" sheetId="20" r:id="rId1"/>
    <sheet name="Source" sheetId="4" state="hidden" r:id="rId2"/>
    <sheet name="Page 2" sheetId="24" r:id="rId3"/>
    <sheet name="Page 3" sheetId="25" r:id="rId4"/>
  </sheets>
  <definedNames>
    <definedName name="_xlnm.Print_Area" localSheetId="0">'Page 1'!$B$1:$P$33</definedName>
    <definedName name="_xlnm.Print_Area" localSheetId="2">'Page 2'!$B$1:$U$33</definedName>
    <definedName name="_xlnm.Print_Area" localSheetId="3">'Page 3'!$B$1:$J$40</definedName>
  </definedNames>
  <calcPr calcId="125725"/>
</workbook>
</file>

<file path=xl/calcChain.xml><?xml version="1.0" encoding="utf-8"?>
<calcChain xmlns="http://schemas.openxmlformats.org/spreadsheetml/2006/main">
  <c r="E13" i="24"/>
  <c r="E11" l="1"/>
  <c r="S5" i="4" l="1"/>
  <c r="W16" l="1"/>
  <c r="W17" l="1"/>
  <c r="X17" s="1"/>
  <c r="Y17" s="1"/>
  <c r="P11"/>
  <c r="S11" s="1"/>
  <c r="T11" s="1"/>
  <c r="U11" s="1"/>
  <c r="P10"/>
  <c r="S10" s="1"/>
  <c r="T10" s="1"/>
  <c r="U10" s="1"/>
  <c r="P9"/>
  <c r="S9" s="1"/>
  <c r="T9" s="1"/>
  <c r="U9" s="1"/>
  <c r="P8"/>
  <c r="S8" s="1"/>
  <c r="T8" s="1"/>
  <c r="U8" s="1"/>
  <c r="P7"/>
  <c r="S7" s="1"/>
  <c r="T7" s="1"/>
  <c r="U7" s="1"/>
  <c r="P6"/>
  <c r="S6" s="1"/>
  <c r="T6" s="1"/>
  <c r="U6" s="1"/>
  <c r="U13" l="1"/>
</calcChain>
</file>

<file path=xl/comments1.xml><?xml version="1.0" encoding="utf-8"?>
<comments xmlns="http://schemas.openxmlformats.org/spreadsheetml/2006/main">
  <authors>
    <author>boggs</author>
  </authors>
  <commentList>
    <comment ref="L21" authorId="0">
      <text>
        <r>
          <rPr>
            <b/>
            <sz val="9"/>
            <color indexed="81"/>
            <rFont val="Tahoma"/>
            <family val="2"/>
          </rPr>
          <t>boggs:</t>
        </r>
        <r>
          <rPr>
            <sz val="9"/>
            <color indexed="81"/>
            <rFont val="Tahoma"/>
            <family val="2"/>
          </rPr>
          <t xml:space="preserve">
Type-in additional non-working dates here</t>
        </r>
      </text>
    </comment>
  </commentList>
</comments>
</file>

<file path=xl/sharedStrings.xml><?xml version="1.0" encoding="utf-8"?>
<sst xmlns="http://schemas.openxmlformats.org/spreadsheetml/2006/main" count="132" uniqueCount="104">
  <si>
    <t>SECURITIES AND EXCHANGE COMMISSION</t>
  </si>
  <si>
    <t>Anniversary Date</t>
  </si>
  <si>
    <t>TOTAL</t>
  </si>
  <si>
    <t>Reprimand</t>
  </si>
  <si>
    <t>3rd**</t>
  </si>
  <si>
    <t>OT</t>
  </si>
  <si>
    <t>First Violation</t>
  </si>
  <si>
    <t>Second Violation</t>
  </si>
  <si>
    <t>Annual Fee</t>
  </si>
  <si>
    <t>1st Viol</t>
  </si>
  <si>
    <t>2nd Viol</t>
  </si>
  <si>
    <t>Min</t>
  </si>
  <si>
    <t>Max</t>
  </si>
  <si>
    <t>Fine/report</t>
  </si>
  <si>
    <t>ON-TIME</t>
  </si>
  <si>
    <t>NF / NP</t>
  </si>
  <si>
    <t>FL / PL</t>
  </si>
  <si>
    <t>FILED LATE / PAID LATE</t>
  </si>
  <si>
    <t>NOT FILED / NOT PAID</t>
  </si>
  <si>
    <t>Holidays</t>
  </si>
  <si>
    <t>1)</t>
  </si>
  <si>
    <t>2)</t>
  </si>
  <si>
    <t>3)</t>
  </si>
  <si>
    <t>:</t>
  </si>
  <si>
    <t>Third Violation but with compliance</t>
  </si>
  <si>
    <t>No violations committed</t>
  </si>
  <si>
    <t>No Viol</t>
  </si>
  <si>
    <t>AFS / GIS Penalty Computation</t>
  </si>
  <si>
    <t>CY</t>
  </si>
  <si>
    <t>hlookup Col</t>
  </si>
  <si>
    <t>Last SEC Registration Digit</t>
  </si>
  <si>
    <t>1st Class</t>
  </si>
  <si>
    <t>Branch Class Municipality</t>
  </si>
  <si>
    <t>2nd Class</t>
  </si>
  <si>
    <t>3rd Class</t>
  </si>
  <si>
    <t>4th Class</t>
  </si>
  <si>
    <t>Municipality</t>
  </si>
  <si>
    <t>1st Class - City</t>
  </si>
  <si>
    <t>2nd Class and Other Cities</t>
  </si>
  <si>
    <t>Municipalities</t>
  </si>
  <si>
    <t>4)</t>
  </si>
  <si>
    <t>5)</t>
  </si>
  <si>
    <t>Corporate Name</t>
  </si>
  <si>
    <t>SEC Registration No.</t>
  </si>
  <si>
    <t>Registration Date</t>
  </si>
  <si>
    <t>Certificate of Authority No.</t>
  </si>
  <si>
    <t>Industry Classification</t>
  </si>
  <si>
    <t>Principal Address</t>
  </si>
  <si>
    <t>Contact Person</t>
  </si>
  <si>
    <t>Designation</t>
  </si>
  <si>
    <t>Contact Information</t>
  </si>
  <si>
    <t>Email Address</t>
  </si>
  <si>
    <t>Promissory Note</t>
  </si>
  <si>
    <t>Others: Please specify</t>
  </si>
  <si>
    <t>Type of Commercial Paper</t>
  </si>
  <si>
    <t>SHORT-TERM</t>
  </si>
  <si>
    <t>LONG-TERM</t>
  </si>
  <si>
    <t>REPUBLIC OF THE PHILIPPINES</t>
  </si>
  <si>
    <t>MAKATI CITY</t>
  </si>
  <si>
    <t>Doc No.:</t>
  </si>
  <si>
    <t>Book No.:</t>
  </si>
  <si>
    <t>Page No.:</t>
  </si>
  <si>
    <t>Series No.:</t>
  </si>
  <si>
    <t>Notary Public</t>
  </si>
  <si>
    <t>Treasurer</t>
  </si>
  <si>
    <t>President</t>
  </si>
  <si>
    <t>DEPARTMENT OF FINANCE</t>
  </si>
  <si>
    <t>SEC BUILDING, EDSA, GREENHILLS</t>
  </si>
  <si>
    <t>MANDALUYONG CITY</t>
  </si>
  <si>
    <t>Repurchase Agreement</t>
  </si>
  <si>
    <t>Certification of Assignment (with Recourse)</t>
  </si>
  <si>
    <t>Certification of Participation (with Recourse)</t>
  </si>
  <si>
    <t>Issuances</t>
  </si>
  <si>
    <t>Interest Rate</t>
  </si>
  <si>
    <t>Outstanding Balance</t>
  </si>
  <si>
    <t>Commercial Paper Issuance</t>
  </si>
  <si>
    <t>Add additional rows, if applicable</t>
  </si>
  <si>
    <t>Relationship</t>
  </si>
  <si>
    <t>Beginning Balance</t>
  </si>
  <si>
    <t>Additional Issuance</t>
  </si>
  <si>
    <t>(Payments)</t>
  </si>
  <si>
    <t>COMMERCIAL PAPER ISSUANCE</t>
  </si>
  <si>
    <t>Schedule of Exempt Commercial Paper Issuances</t>
  </si>
  <si>
    <t>For the month ending:</t>
  </si>
  <si>
    <t>We</t>
  </si>
  <si>
    <t>, President  and</t>
  </si>
  <si>
    <t xml:space="preserve"> do solemnly swear that all matters set forth in the information statement are true and correct to our own knowledge.</t>
  </si>
  <si>
    <t>, Treasurer of the above exempt issuer,</t>
  </si>
  <si>
    <t>identification documents as follows:</t>
  </si>
  <si>
    <t xml:space="preserve">SUBSCRIBED AND SWORN to before me this________day of__________, _______________, the affiants exhibiting  to me their valid </t>
  </si>
  <si>
    <t>Date of Issue*</t>
  </si>
  <si>
    <t xml:space="preserve">Name of Creditors </t>
  </si>
  <si>
    <t>Note: The above-list is on a per transaction basis</t>
  </si>
  <si>
    <t>Maturity Date*</t>
  </si>
  <si>
    <t>Short-Term*</t>
  </si>
  <si>
    <t>Long-Term*</t>
  </si>
  <si>
    <t>QUARTERLY REPORT</t>
  </si>
  <si>
    <t>SEC FORM Q-EPS</t>
  </si>
  <si>
    <t>For the Quarter : _____________</t>
  </si>
  <si>
    <t>* Only for the issuance/s for the covered quarter</t>
  </si>
  <si>
    <t>The issuer hereby undertakes to file periodic reports as required by the Commission.</t>
  </si>
  <si>
    <t>Pursuant to the provisions of the Securities Regulation Code, the issuer has caused this information statement to be signed on its behalf by the undersigned officers on ______________________</t>
  </si>
  <si>
    <t>[For exempt commercial papers under SRC Rule 9.2(2)(d)]</t>
  </si>
  <si>
    <t>The amount of  commercial papers do not exceed P50,000,000.00 at any given period of time, or not exceeding the amount approved by this Commission on a specified period of time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</si>
</sst>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b/>
      <sz val="7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i/>
      <sz val="8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6" xfId="0" applyFont="1" applyBorder="1" applyAlignment="1">
      <alignment horizontal="center"/>
    </xf>
    <xf numFmtId="14" fontId="4" fillId="0" borderId="11" xfId="0" applyNumberFormat="1" applyFont="1" applyBorder="1"/>
    <xf numFmtId="14" fontId="4" fillId="0" borderId="9" xfId="0" applyNumberFormat="1" applyFont="1" applyBorder="1"/>
    <xf numFmtId="14" fontId="4" fillId="2" borderId="9" xfId="0" applyNumberFormat="1" applyFont="1" applyFill="1" applyBorder="1"/>
    <xf numFmtId="14" fontId="4" fillId="0" borderId="10" xfId="0" applyNumberFormat="1" applyFont="1" applyBorder="1"/>
    <xf numFmtId="14" fontId="4" fillId="0" borderId="12" xfId="0" applyNumberFormat="1" applyFont="1" applyBorder="1"/>
    <xf numFmtId="14" fontId="4" fillId="0" borderId="0" xfId="0" applyNumberFormat="1" applyFont="1" applyBorder="1"/>
    <xf numFmtId="14" fontId="4" fillId="2" borderId="0" xfId="0" applyNumberFormat="1" applyFont="1" applyFill="1" applyBorder="1"/>
    <xf numFmtId="14" fontId="4" fillId="0" borderId="13" xfId="0" applyNumberFormat="1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7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14" fontId="4" fillId="0" borderId="0" xfId="0" applyNumberFormat="1" applyFont="1" applyAlignment="1">
      <alignment horizontal="center"/>
    </xf>
    <xf numFmtId="0" fontId="4" fillId="0" borderId="14" xfId="0" applyFont="1" applyBorder="1"/>
    <xf numFmtId="0" fontId="4" fillId="0" borderId="11" xfId="0" applyFont="1" applyBorder="1"/>
    <xf numFmtId="0" fontId="4" fillId="0" borderId="10" xfId="0" applyFont="1" applyBorder="1"/>
    <xf numFmtId="43" fontId="2" fillId="0" borderId="12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0" fillId="0" borderId="12" xfId="1" applyFont="1" applyBorder="1"/>
    <xf numFmtId="43" fontId="0" fillId="0" borderId="0" xfId="1" applyFont="1" applyBorder="1"/>
    <xf numFmtId="43" fontId="4" fillId="0" borderId="13" xfId="1" applyFont="1" applyBorder="1"/>
    <xf numFmtId="43" fontId="0" fillId="0" borderId="0" xfId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2" xfId="0" applyBorder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0" xfId="1" applyFont="1"/>
    <xf numFmtId="43" fontId="0" fillId="3" borderId="8" xfId="1" applyFont="1" applyFill="1" applyBorder="1"/>
    <xf numFmtId="43" fontId="3" fillId="3" borderId="8" xfId="1" applyFont="1" applyFill="1" applyBorder="1"/>
    <xf numFmtId="43" fontId="4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4" fillId="0" borderId="0" xfId="0" applyFont="1" applyFill="1" applyAlignment="1" applyProtection="1">
      <alignment horizontal="center"/>
    </xf>
    <xf numFmtId="0" fontId="10" fillId="0" borderId="0" xfId="0" applyFont="1" applyBorder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5" borderId="0" xfId="0" applyFont="1" applyFill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/>
    <xf numFmtId="0" fontId="10" fillId="5" borderId="0" xfId="0" applyFont="1" applyFill="1" applyBorder="1" applyAlignment="1" applyProtection="1"/>
    <xf numFmtId="0" fontId="12" fillId="5" borderId="0" xfId="0" applyFont="1" applyFill="1" applyProtection="1"/>
    <xf numFmtId="0" fontId="16" fillId="5" borderId="0" xfId="0" applyFont="1" applyFill="1" applyProtection="1"/>
    <xf numFmtId="0" fontId="10" fillId="5" borderId="0" xfId="0" applyFont="1" applyFill="1" applyProtection="1"/>
    <xf numFmtId="0" fontId="12" fillId="5" borderId="15" xfId="0" applyFont="1" applyFill="1" applyBorder="1" applyProtection="1"/>
    <xf numFmtId="0" fontId="12" fillId="5" borderId="0" xfId="0" applyFont="1" applyFill="1" applyBorder="1" applyProtection="1"/>
    <xf numFmtId="0" fontId="15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/>
    </xf>
    <xf numFmtId="0" fontId="8" fillId="5" borderId="0" xfId="0" applyFont="1" applyFill="1" applyBorder="1" applyAlignment="1" applyProtection="1">
      <alignment horizontal="right" vertical="center"/>
    </xf>
    <xf numFmtId="0" fontId="8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13" fillId="5" borderId="0" xfId="0" applyFont="1" applyFill="1" applyProtection="1"/>
    <xf numFmtId="0" fontId="9" fillId="5" borderId="0" xfId="0" applyFont="1" applyFill="1" applyBorder="1" applyAlignment="1" applyProtection="1">
      <alignment vertical="top"/>
    </xf>
    <xf numFmtId="0" fontId="8" fillId="5" borderId="0" xfId="0" applyFont="1" applyFill="1" applyBorder="1" applyAlignment="1" applyProtection="1">
      <alignment vertical="top" wrapText="1"/>
    </xf>
    <xf numFmtId="0" fontId="10" fillId="4" borderId="18" xfId="0" applyFont="1" applyFill="1" applyBorder="1" applyAlignment="1" applyProtection="1"/>
    <xf numFmtId="0" fontId="10" fillId="4" borderId="2" xfId="0" applyFont="1" applyFill="1" applyBorder="1" applyAlignment="1" applyProtection="1"/>
    <xf numFmtId="0" fontId="10" fillId="4" borderId="19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15" fillId="5" borderId="0" xfId="0" applyFont="1" applyFill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horizontal="left" vertical="center"/>
    </xf>
    <xf numFmtId="0" fontId="10" fillId="5" borderId="0" xfId="0" applyFont="1" applyFill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 wrapText="1"/>
    </xf>
    <xf numFmtId="0" fontId="9" fillId="5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left" vertical="center" wrapText="1"/>
    </xf>
    <xf numFmtId="0" fontId="9" fillId="5" borderId="0" xfId="0" applyFont="1" applyFill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vertical="top" wrapText="1"/>
    </xf>
    <xf numFmtId="0" fontId="10" fillId="5" borderId="0" xfId="0" applyFont="1" applyFill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vertical="top"/>
    </xf>
    <xf numFmtId="0" fontId="8" fillId="5" borderId="0" xfId="0" applyFont="1" applyFill="1" applyAlignment="1" applyProtection="1">
      <alignment horizontal="left" vertical="top"/>
    </xf>
    <xf numFmtId="0" fontId="13" fillId="0" borderId="0" xfId="0" applyFont="1" applyFill="1" applyBorder="1" applyProtection="1"/>
    <xf numFmtId="0" fontId="13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wrapText="1"/>
    </xf>
    <xf numFmtId="0" fontId="10" fillId="5" borderId="1" xfId="0" applyFont="1" applyFill="1" applyBorder="1" applyAlignment="1" applyProtection="1"/>
    <xf numFmtId="0" fontId="12" fillId="5" borderId="0" xfId="0" applyFont="1" applyFill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left" vertical="center"/>
    </xf>
    <xf numFmtId="0" fontId="14" fillId="0" borderId="0" xfId="0" applyFont="1" applyFill="1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23" fillId="0" borderId="0" xfId="0" applyFont="1" applyProtection="1"/>
    <xf numFmtId="0" fontId="8" fillId="0" borderId="0" xfId="0" applyFont="1" applyFill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 wrapText="1"/>
    </xf>
    <xf numFmtId="0" fontId="17" fillId="5" borderId="0" xfId="0" applyFont="1" applyFill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SheetLayoutView="100" zoomScalePageLayoutView="70" workbookViewId="0">
      <selection activeCell="C23" sqref="C23"/>
    </sheetView>
  </sheetViews>
  <sheetFormatPr defaultRowHeight="14.25"/>
  <cols>
    <col min="1" max="1" width="0.28515625" style="77" customWidth="1"/>
    <col min="2" max="2" width="2.5703125" style="70" customWidth="1"/>
    <col min="3" max="3" width="27.42578125" style="70" customWidth="1"/>
    <col min="4" max="4" width="0.7109375" style="137" customWidth="1"/>
    <col min="5" max="5" width="21.140625" style="95" customWidth="1"/>
    <col min="6" max="6" width="0.85546875" style="94" customWidth="1"/>
    <col min="7" max="7" width="16.85546875" style="95" customWidth="1"/>
    <col min="8" max="8" width="0.85546875" style="94" customWidth="1"/>
    <col min="9" max="9" width="9.85546875" style="94" customWidth="1"/>
    <col min="10" max="10" width="0.7109375" style="95" customWidth="1"/>
    <col min="11" max="11" width="22.7109375" style="95" customWidth="1"/>
    <col min="12" max="12" width="0.85546875" style="107" customWidth="1"/>
    <col min="13" max="13" width="16.5703125" style="95" customWidth="1"/>
    <col min="14" max="14" width="0.85546875" style="94" customWidth="1"/>
    <col min="15" max="15" width="10.42578125" style="94" customWidth="1"/>
    <col min="16" max="16" width="2" style="70" customWidth="1"/>
    <col min="17" max="16384" width="9.140625" style="95"/>
  </cols>
  <sheetData>
    <row r="1" spans="1:21" s="104" customFormat="1" ht="3.75" customHeight="1">
      <c r="A1" s="76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N1" s="131"/>
      <c r="P1" s="87"/>
    </row>
    <row r="2" spans="1:21" s="104" customFormat="1" ht="15.75">
      <c r="A2" s="76"/>
      <c r="B2" s="153" t="s">
        <v>57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08"/>
      <c r="R2" s="108"/>
      <c r="S2" s="108"/>
      <c r="T2" s="108"/>
      <c r="U2" s="108"/>
    </row>
    <row r="3" spans="1:21" s="140" customFormat="1" ht="15.75">
      <c r="A3" s="77"/>
      <c r="B3" s="153" t="s">
        <v>66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08"/>
      <c r="R3" s="108"/>
      <c r="S3" s="108"/>
      <c r="T3" s="108"/>
      <c r="U3" s="108"/>
    </row>
    <row r="4" spans="1:21" s="104" customFormat="1" ht="15" customHeight="1">
      <c r="A4" s="76"/>
      <c r="B4" s="154" t="s">
        <v>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09"/>
      <c r="R4" s="109"/>
      <c r="S4" s="109"/>
      <c r="T4" s="109"/>
      <c r="U4" s="109"/>
    </row>
    <row r="5" spans="1:21" s="104" customFormat="1" ht="15" customHeight="1">
      <c r="A5" s="76"/>
      <c r="B5" s="155" t="s">
        <v>67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79"/>
      <c r="R5" s="79"/>
      <c r="S5" s="79"/>
      <c r="T5" s="79"/>
      <c r="U5" s="79"/>
    </row>
    <row r="6" spans="1:21" s="87" customFormat="1" ht="15" customHeight="1">
      <c r="A6" s="76"/>
      <c r="B6" s="155" t="s">
        <v>68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79"/>
      <c r="R6" s="79"/>
      <c r="S6" s="79"/>
      <c r="T6" s="79"/>
      <c r="U6" s="79"/>
    </row>
    <row r="7" spans="1:21" s="87" customFormat="1" ht="7.5" customHeight="1">
      <c r="A7" s="76"/>
      <c r="B7" s="82"/>
      <c r="C7" s="82"/>
      <c r="D7" s="82"/>
      <c r="E7" s="82"/>
      <c r="F7" s="67"/>
      <c r="G7" s="82"/>
      <c r="H7" s="67"/>
      <c r="I7" s="82"/>
      <c r="J7" s="82"/>
      <c r="K7" s="82"/>
      <c r="L7" s="67"/>
      <c r="N7" s="132"/>
    </row>
    <row r="8" spans="1:21" s="87" customFormat="1" ht="15" customHeight="1">
      <c r="A8" s="76"/>
      <c r="B8" s="154" t="s">
        <v>96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21" s="87" customFormat="1" ht="15" customHeight="1">
      <c r="A9" s="76"/>
      <c r="B9" s="144"/>
      <c r="C9" s="144"/>
      <c r="D9" s="144"/>
      <c r="E9" s="144"/>
      <c r="F9" s="144"/>
      <c r="H9" s="144" t="s">
        <v>97</v>
      </c>
      <c r="I9" s="144"/>
      <c r="J9" s="144"/>
      <c r="K9" s="144"/>
      <c r="L9" s="144"/>
      <c r="M9" s="144"/>
      <c r="N9" s="144"/>
      <c r="O9" s="144"/>
      <c r="P9" s="144"/>
    </row>
    <row r="10" spans="1:21" s="70" customFormat="1" ht="19.5" customHeight="1">
      <c r="A10" s="77"/>
      <c r="B10" s="157" t="s">
        <v>98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21" s="70" customFormat="1" ht="12.75" customHeight="1">
      <c r="A11" s="77"/>
      <c r="B11" s="66"/>
      <c r="C11" s="66"/>
      <c r="D11" s="82"/>
      <c r="E11" s="66"/>
      <c r="F11" s="78"/>
      <c r="G11" s="66"/>
      <c r="H11" s="78"/>
      <c r="I11" s="78"/>
      <c r="J11" s="66"/>
      <c r="K11" s="66"/>
      <c r="L11" s="67"/>
      <c r="M11" s="66"/>
      <c r="N11" s="78"/>
      <c r="O11" s="78"/>
    </row>
    <row r="12" spans="1:21" s="70" customFormat="1" ht="19.5" customHeight="1">
      <c r="A12" s="77"/>
      <c r="B12" s="66"/>
      <c r="C12" s="110" t="s">
        <v>42</v>
      </c>
      <c r="D12" s="82" t="s">
        <v>23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79"/>
    </row>
    <row r="13" spans="1:21" s="70" customFormat="1" ht="19.5" customHeight="1">
      <c r="A13" s="77"/>
      <c r="B13" s="66"/>
      <c r="C13" s="110" t="s">
        <v>46</v>
      </c>
      <c r="D13" s="82" t="s">
        <v>23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79"/>
    </row>
    <row r="14" spans="1:21" s="70" customFormat="1" ht="19.5" customHeight="1">
      <c r="A14" s="77"/>
      <c r="B14" s="66"/>
      <c r="C14" s="110" t="s">
        <v>47</v>
      </c>
      <c r="D14" s="82" t="s">
        <v>23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79"/>
    </row>
    <row r="15" spans="1:21" s="70" customFormat="1" ht="19.5" customHeight="1">
      <c r="A15" s="77"/>
      <c r="B15" s="66"/>
      <c r="C15" s="110" t="s">
        <v>43</v>
      </c>
      <c r="D15" s="82" t="s">
        <v>23</v>
      </c>
      <c r="E15" s="151"/>
      <c r="F15" s="151"/>
      <c r="G15" s="151"/>
      <c r="H15" s="151"/>
      <c r="I15" s="151"/>
      <c r="J15" s="66"/>
      <c r="K15" s="111" t="s">
        <v>44</v>
      </c>
      <c r="L15" s="67" t="s">
        <v>23</v>
      </c>
      <c r="M15" s="151"/>
      <c r="N15" s="151"/>
      <c r="O15" s="151"/>
      <c r="P15" s="79"/>
    </row>
    <row r="16" spans="1:21" s="70" customFormat="1" ht="19.5" customHeight="1">
      <c r="A16" s="77"/>
      <c r="B16" s="66"/>
      <c r="C16" s="110" t="s">
        <v>45</v>
      </c>
      <c r="D16" s="82" t="s">
        <v>23</v>
      </c>
      <c r="E16" s="151"/>
      <c r="F16" s="151"/>
      <c r="G16" s="151"/>
      <c r="H16" s="151"/>
      <c r="I16" s="151"/>
      <c r="J16" s="66"/>
      <c r="K16" s="111" t="s">
        <v>1</v>
      </c>
      <c r="L16" s="67" t="s">
        <v>23</v>
      </c>
      <c r="M16" s="151"/>
      <c r="N16" s="151"/>
      <c r="O16" s="151"/>
      <c r="P16" s="79"/>
    </row>
    <row r="17" spans="1:16" s="70" customFormat="1" ht="14.25" customHeight="1">
      <c r="A17" s="77"/>
      <c r="B17" s="66"/>
      <c r="C17" s="110"/>
      <c r="D17" s="82"/>
      <c r="E17" s="66"/>
      <c r="F17" s="78"/>
      <c r="G17" s="66"/>
      <c r="H17" s="78"/>
      <c r="I17" s="78"/>
      <c r="J17" s="66"/>
      <c r="K17" s="66"/>
      <c r="L17" s="67"/>
      <c r="M17" s="66"/>
      <c r="N17" s="78"/>
      <c r="O17" s="78"/>
    </row>
    <row r="18" spans="1:16" s="70" customFormat="1" ht="19.5" customHeight="1">
      <c r="A18" s="77"/>
      <c r="B18" s="66"/>
      <c r="C18" s="110" t="s">
        <v>48</v>
      </c>
      <c r="D18" s="82" t="s">
        <v>23</v>
      </c>
      <c r="E18" s="151"/>
      <c r="F18" s="151"/>
      <c r="G18" s="151"/>
      <c r="H18" s="151"/>
      <c r="I18" s="151"/>
      <c r="J18" s="66"/>
      <c r="K18" s="111" t="s">
        <v>49</v>
      </c>
      <c r="L18" s="67" t="s">
        <v>23</v>
      </c>
      <c r="M18" s="151"/>
      <c r="N18" s="151"/>
      <c r="O18" s="151"/>
      <c r="P18" s="79"/>
    </row>
    <row r="19" spans="1:16" s="70" customFormat="1" ht="19.5" customHeight="1">
      <c r="A19" s="77"/>
      <c r="B19" s="66"/>
      <c r="C19" s="110" t="s">
        <v>50</v>
      </c>
      <c r="D19" s="82" t="s">
        <v>23</v>
      </c>
      <c r="E19" s="151"/>
      <c r="F19" s="151"/>
      <c r="G19" s="151"/>
      <c r="H19" s="151"/>
      <c r="I19" s="151"/>
      <c r="J19" s="66"/>
      <c r="K19" s="111" t="s">
        <v>51</v>
      </c>
      <c r="L19" s="67" t="s">
        <v>23</v>
      </c>
      <c r="M19" s="151"/>
      <c r="N19" s="151"/>
      <c r="O19" s="151"/>
      <c r="P19" s="79"/>
    </row>
    <row r="20" spans="1:16" s="70" customFormat="1" ht="6.75" customHeight="1">
      <c r="A20" s="77"/>
      <c r="B20" s="66"/>
      <c r="C20" s="66"/>
      <c r="D20" s="82"/>
      <c r="E20" s="66"/>
      <c r="F20" s="78"/>
      <c r="G20" s="66"/>
      <c r="H20" s="78"/>
      <c r="I20" s="78"/>
      <c r="J20" s="66"/>
      <c r="K20" s="66"/>
      <c r="L20" s="67"/>
      <c r="M20" s="66"/>
      <c r="N20" s="78"/>
      <c r="O20" s="78"/>
    </row>
    <row r="21" spans="1:16" s="70" customFormat="1" ht="19.5" customHeight="1">
      <c r="A21" s="77"/>
      <c r="B21" s="66"/>
      <c r="C21" s="66"/>
      <c r="D21" s="82"/>
      <c r="E21" s="152" t="s">
        <v>75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6" s="80" customFormat="1" ht="15" thickBot="1">
      <c r="A22" s="75"/>
      <c r="B22" s="82"/>
      <c r="D22" s="82"/>
      <c r="E22" s="150" t="s">
        <v>55</v>
      </c>
      <c r="F22" s="150"/>
      <c r="G22" s="150"/>
      <c r="H22" s="150"/>
      <c r="I22" s="150"/>
      <c r="J22" s="82"/>
      <c r="K22" s="150" t="s">
        <v>56</v>
      </c>
      <c r="L22" s="150"/>
      <c r="M22" s="150"/>
      <c r="N22" s="150"/>
      <c r="O22" s="150"/>
    </row>
    <row r="23" spans="1:16" s="99" customFormat="1" ht="27" customHeight="1" thickBot="1">
      <c r="A23" s="96"/>
      <c r="B23" s="97"/>
      <c r="C23" s="84" t="s">
        <v>54</v>
      </c>
      <c r="D23" s="83"/>
      <c r="E23" s="101" t="s">
        <v>72</v>
      </c>
      <c r="F23" s="133"/>
      <c r="G23" s="98" t="s">
        <v>74</v>
      </c>
      <c r="H23" s="81"/>
      <c r="I23" s="98" t="s">
        <v>73</v>
      </c>
      <c r="J23" s="83"/>
      <c r="K23" s="101" t="s">
        <v>72</v>
      </c>
      <c r="L23" s="133"/>
      <c r="M23" s="98" t="s">
        <v>74</v>
      </c>
      <c r="N23" s="81"/>
      <c r="O23" s="98" t="s">
        <v>73</v>
      </c>
    </row>
    <row r="24" spans="1:16" ht="21" customHeight="1">
      <c r="A24" s="134"/>
      <c r="B24" s="88" t="s">
        <v>20</v>
      </c>
      <c r="C24" s="89" t="s">
        <v>52</v>
      </c>
      <c r="D24" s="135"/>
      <c r="E24" s="90"/>
      <c r="F24" s="93"/>
      <c r="G24" s="90"/>
      <c r="H24" s="93"/>
      <c r="I24" s="90"/>
      <c r="J24" s="93"/>
      <c r="K24" s="90"/>
      <c r="L24" s="106"/>
      <c r="M24" s="90"/>
      <c r="N24" s="93"/>
      <c r="O24" s="90"/>
    </row>
    <row r="25" spans="1:16" ht="21" customHeight="1">
      <c r="A25" s="134"/>
      <c r="B25" s="88" t="s">
        <v>21</v>
      </c>
      <c r="C25" s="89" t="s">
        <v>69</v>
      </c>
      <c r="D25" s="135"/>
      <c r="E25" s="91"/>
      <c r="F25" s="93"/>
      <c r="G25" s="91"/>
      <c r="H25" s="93"/>
      <c r="I25" s="91"/>
      <c r="J25" s="93"/>
      <c r="K25" s="91"/>
      <c r="L25" s="106"/>
      <c r="M25" s="91"/>
      <c r="N25" s="93"/>
      <c r="O25" s="91"/>
    </row>
    <row r="26" spans="1:16" ht="29.25" customHeight="1">
      <c r="A26" s="134"/>
      <c r="B26" s="88" t="s">
        <v>22</v>
      </c>
      <c r="C26" s="89" t="s">
        <v>70</v>
      </c>
      <c r="D26" s="135"/>
      <c r="E26" s="91"/>
      <c r="F26" s="93"/>
      <c r="G26" s="91"/>
      <c r="H26" s="93"/>
      <c r="I26" s="91"/>
      <c r="J26" s="93"/>
      <c r="K26" s="91"/>
      <c r="L26" s="106"/>
      <c r="M26" s="91"/>
      <c r="N26" s="93"/>
      <c r="O26" s="91"/>
    </row>
    <row r="27" spans="1:16" ht="27.75" customHeight="1">
      <c r="A27" s="134"/>
      <c r="B27" s="88" t="s">
        <v>40</v>
      </c>
      <c r="C27" s="89" t="s">
        <v>71</v>
      </c>
      <c r="D27" s="135"/>
      <c r="E27" s="91"/>
      <c r="F27" s="93"/>
      <c r="G27" s="91"/>
      <c r="H27" s="93"/>
      <c r="I27" s="91"/>
      <c r="J27" s="93"/>
      <c r="K27" s="91"/>
      <c r="L27" s="106"/>
      <c r="M27" s="91"/>
      <c r="N27" s="93"/>
      <c r="O27" s="91"/>
    </row>
    <row r="28" spans="1:16" s="70" customFormat="1" ht="16.5" customHeight="1">
      <c r="A28" s="134"/>
      <c r="B28" s="88" t="s">
        <v>41</v>
      </c>
      <c r="C28" s="89" t="s">
        <v>53</v>
      </c>
      <c r="D28" s="135"/>
      <c r="E28" s="69"/>
      <c r="F28" s="69"/>
      <c r="G28" s="69"/>
      <c r="H28" s="69"/>
      <c r="I28" s="69"/>
      <c r="J28" s="69"/>
      <c r="K28" s="69"/>
      <c r="L28" s="138"/>
      <c r="M28" s="69"/>
      <c r="N28" s="69"/>
      <c r="O28" s="69"/>
    </row>
    <row r="29" spans="1:16" ht="21" customHeight="1">
      <c r="A29" s="134"/>
      <c r="B29" s="68"/>
      <c r="C29" s="136"/>
      <c r="D29" s="135"/>
      <c r="E29" s="56"/>
      <c r="F29" s="93"/>
      <c r="G29" s="56"/>
      <c r="H29" s="93"/>
      <c r="I29" s="56"/>
      <c r="J29" s="93"/>
      <c r="K29" s="56"/>
      <c r="L29" s="106"/>
      <c r="M29" s="56"/>
      <c r="N29" s="93"/>
      <c r="O29" s="56"/>
    </row>
    <row r="30" spans="1:16" ht="21" customHeight="1">
      <c r="C30" s="136"/>
      <c r="E30" s="91"/>
      <c r="F30" s="93"/>
      <c r="G30" s="91"/>
      <c r="H30" s="93"/>
      <c r="I30" s="91"/>
      <c r="K30" s="91"/>
      <c r="L30" s="106"/>
      <c r="M30" s="91"/>
      <c r="N30" s="93"/>
      <c r="O30" s="91"/>
    </row>
    <row r="31" spans="1:16" ht="21" customHeight="1">
      <c r="C31" s="136"/>
      <c r="E31" s="92"/>
      <c r="F31" s="93"/>
      <c r="G31" s="92"/>
      <c r="H31" s="93"/>
      <c r="I31" s="92"/>
      <c r="K31" s="92"/>
      <c r="L31" s="106"/>
      <c r="M31" s="92"/>
      <c r="N31" s="93"/>
      <c r="O31" s="92"/>
    </row>
    <row r="32" spans="1:16" s="70" customFormat="1" ht="15" thickBot="1">
      <c r="A32" s="77"/>
      <c r="B32" s="71"/>
      <c r="C32" s="72" t="s">
        <v>2</v>
      </c>
      <c r="D32" s="125"/>
      <c r="E32" s="73"/>
      <c r="F32" s="74"/>
      <c r="G32" s="73"/>
      <c r="H32" s="74"/>
      <c r="I32" s="73"/>
      <c r="K32" s="73"/>
      <c r="L32" s="126"/>
      <c r="M32" s="73"/>
      <c r="N32" s="74"/>
      <c r="O32" s="73"/>
    </row>
    <row r="33" spans="1:15" s="70" customFormat="1" ht="9.75" customHeight="1" thickTop="1">
      <c r="A33" s="77"/>
      <c r="B33" s="71"/>
      <c r="C33" s="72"/>
      <c r="D33" s="125"/>
      <c r="E33" s="74"/>
      <c r="F33" s="74"/>
      <c r="G33" s="74"/>
      <c r="H33" s="74"/>
      <c r="I33" s="74"/>
      <c r="K33" s="74"/>
      <c r="L33" s="126"/>
      <c r="M33" s="74"/>
      <c r="N33" s="74"/>
      <c r="O33" s="74"/>
    </row>
  </sheetData>
  <sheetProtection formatRows="0"/>
  <mergeCells count="22">
    <mergeCell ref="E12:O12"/>
    <mergeCell ref="E13:O13"/>
    <mergeCell ref="E14:O14"/>
    <mergeCell ref="M15:O15"/>
    <mergeCell ref="B8:P8"/>
    <mergeCell ref="B10:P10"/>
    <mergeCell ref="B1:L1"/>
    <mergeCell ref="E22:I22"/>
    <mergeCell ref="K22:O22"/>
    <mergeCell ref="E15:I15"/>
    <mergeCell ref="E16:I16"/>
    <mergeCell ref="E18:I18"/>
    <mergeCell ref="E19:I19"/>
    <mergeCell ref="E21:O21"/>
    <mergeCell ref="M18:O18"/>
    <mergeCell ref="M19:O19"/>
    <mergeCell ref="B2:P2"/>
    <mergeCell ref="B3:P3"/>
    <mergeCell ref="B4:P4"/>
    <mergeCell ref="B5:P5"/>
    <mergeCell ref="M16:O16"/>
    <mergeCell ref="B6:P6"/>
  </mergeCells>
  <pageMargins left="0.19" right="0.24" top="0.46" bottom="0.21" header="0.28999999999999998" footer="0.2"/>
  <pageSetup orientation="landscape" horizontalDpi="300" verticalDpi="300" r:id="rId1"/>
  <headerFooter>
    <oddHeader xml:space="preserve">&amp;L&amp;"Arial,Regular"&amp;5&amp;D &amp;T&amp;R&amp;"Arial,Bold"&amp;10SEC FORM Q-EPS
 </oddHeader>
    <oddFooter xml:space="preserve">&amp;C&amp;"Arial,Bold"&amp;8&amp;A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Q37"/>
  <sheetViews>
    <sheetView topLeftCell="N1" workbookViewId="0">
      <selection activeCell="Y17" sqref="Y17"/>
    </sheetView>
  </sheetViews>
  <sheetFormatPr defaultRowHeight="12.75"/>
  <cols>
    <col min="1" max="1" width="1" style="2" customWidth="1"/>
    <col min="2" max="2" width="10.85546875" style="1" bestFit="1" customWidth="1"/>
    <col min="3" max="3" width="21" style="2" bestFit="1" customWidth="1"/>
    <col min="4" max="4" width="11.28515625" style="3" bestFit="1" customWidth="1"/>
    <col min="5" max="5" width="2.140625" style="2" customWidth="1"/>
    <col min="6" max="14" width="10.5703125" style="2" customWidth="1"/>
    <col min="15" max="15" width="5.5703125" style="2" customWidth="1"/>
    <col min="16" max="16" width="16" style="2" bestFit="1" customWidth="1"/>
    <col min="17" max="17" width="15.28515625" style="2" bestFit="1" customWidth="1"/>
    <col min="18" max="18" width="12.7109375" style="2" bestFit="1" customWidth="1"/>
    <col min="19" max="19" width="22.7109375" style="2" bestFit="1" customWidth="1"/>
    <col min="20" max="20" width="9.140625" style="2"/>
    <col min="21" max="21" width="10.28515625" style="2" customWidth="1"/>
    <col min="22" max="22" width="9.140625" style="2"/>
    <col min="23" max="23" width="12.7109375" style="2" customWidth="1"/>
    <col min="24" max="24" width="10.140625" style="1" bestFit="1" customWidth="1"/>
    <col min="25" max="25" width="10.28515625" style="2" bestFit="1" customWidth="1"/>
    <col min="26" max="35" width="9.140625" style="2"/>
    <col min="36" max="43" width="10.140625" style="2" bestFit="1" customWidth="1"/>
    <col min="44" max="16384" width="9.140625" style="2"/>
  </cols>
  <sheetData>
    <row r="1" spans="2:43" ht="13.5" thickBot="1">
      <c r="B1" s="158" t="s">
        <v>8</v>
      </c>
      <c r="C1" s="158"/>
      <c r="D1" s="158"/>
      <c r="F1" s="159" t="s">
        <v>19</v>
      </c>
      <c r="G1" s="159"/>
      <c r="H1" s="159"/>
      <c r="I1" s="159"/>
      <c r="J1" s="159"/>
      <c r="K1" s="159"/>
      <c r="L1" s="159"/>
      <c r="M1" s="159"/>
      <c r="N1" s="159"/>
    </row>
    <row r="2" spans="2:43" ht="13.5" thickBot="1">
      <c r="B2" s="20" t="s">
        <v>9</v>
      </c>
      <c r="C2" s="21" t="s">
        <v>6</v>
      </c>
      <c r="D2" s="22" t="s">
        <v>3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P2" s="2" t="s">
        <v>27</v>
      </c>
      <c r="R2" s="29"/>
      <c r="X2" s="49">
        <v>1</v>
      </c>
      <c r="Y2" s="49">
        <v>2</v>
      </c>
      <c r="Z2" s="49">
        <v>3</v>
      </c>
      <c r="AA2" s="49">
        <v>4</v>
      </c>
      <c r="AB2" s="49">
        <v>5</v>
      </c>
      <c r="AC2" s="49">
        <v>6</v>
      </c>
      <c r="AD2" s="49">
        <v>7</v>
      </c>
      <c r="AE2" s="49">
        <v>8</v>
      </c>
      <c r="AF2" s="49">
        <v>9</v>
      </c>
      <c r="AG2" s="49">
        <v>10</v>
      </c>
      <c r="AH2" s="49">
        <v>11</v>
      </c>
    </row>
    <row r="3" spans="2:43">
      <c r="B3" s="23" t="s">
        <v>10</v>
      </c>
      <c r="C3" s="15" t="s">
        <v>7</v>
      </c>
      <c r="D3" s="24">
        <v>10000</v>
      </c>
      <c r="F3" s="6">
        <v>39083</v>
      </c>
      <c r="G3" s="7">
        <v>39448</v>
      </c>
      <c r="H3" s="7">
        <v>39814</v>
      </c>
      <c r="I3" s="7">
        <v>40179</v>
      </c>
      <c r="J3" s="7">
        <v>40544</v>
      </c>
      <c r="K3" s="8">
        <v>40909</v>
      </c>
      <c r="L3" s="7">
        <v>41275</v>
      </c>
      <c r="M3" s="7">
        <v>41640</v>
      </c>
      <c r="N3" s="9">
        <v>42005</v>
      </c>
      <c r="P3" s="30"/>
      <c r="Q3" s="21"/>
      <c r="R3" s="21"/>
      <c r="S3" s="21"/>
      <c r="T3" s="21"/>
      <c r="U3" s="31"/>
      <c r="Y3" s="160" t="s">
        <v>30</v>
      </c>
      <c r="Z3" s="160"/>
      <c r="AA3" s="160"/>
      <c r="AB3" s="160"/>
      <c r="AC3" s="160"/>
      <c r="AD3" s="160"/>
      <c r="AE3" s="160"/>
      <c r="AF3" s="160"/>
      <c r="AG3" s="160"/>
      <c r="AH3" s="160"/>
    </row>
    <row r="4" spans="2:43" ht="26.25" thickBot="1">
      <c r="B4" s="23" t="s">
        <v>4</v>
      </c>
      <c r="C4" s="27" t="s">
        <v>24</v>
      </c>
      <c r="D4" s="24">
        <v>10000</v>
      </c>
      <c r="F4" s="10">
        <v>39105</v>
      </c>
      <c r="G4" s="11">
        <v>39503</v>
      </c>
      <c r="H4" s="11">
        <v>39815</v>
      </c>
      <c r="I4" s="11"/>
      <c r="J4" s="11"/>
      <c r="K4" s="12">
        <v>40931</v>
      </c>
      <c r="L4" s="11">
        <v>41315</v>
      </c>
      <c r="M4" s="11"/>
      <c r="N4" s="13"/>
      <c r="P4" s="14"/>
      <c r="Q4" s="15" t="s">
        <v>5</v>
      </c>
      <c r="R4" s="15"/>
      <c r="S4" s="15"/>
      <c r="T4" s="15"/>
      <c r="U4" s="16"/>
      <c r="W4" s="2" t="s">
        <v>29</v>
      </c>
      <c r="X4" s="41" t="s">
        <v>28</v>
      </c>
      <c r="Y4" s="41">
        <v>1</v>
      </c>
      <c r="Z4" s="41">
        <v>2</v>
      </c>
      <c r="AA4" s="41">
        <v>3</v>
      </c>
      <c r="AB4" s="41">
        <v>4</v>
      </c>
      <c r="AC4" s="41">
        <v>5</v>
      </c>
      <c r="AD4" s="41">
        <v>6</v>
      </c>
      <c r="AE4" s="41">
        <v>7</v>
      </c>
      <c r="AF4" s="41">
        <v>8</v>
      </c>
      <c r="AG4" s="41">
        <v>9</v>
      </c>
      <c r="AH4" s="41">
        <v>0</v>
      </c>
      <c r="AJ4" s="28">
        <v>39813</v>
      </c>
      <c r="AK4" s="28">
        <v>40178</v>
      </c>
      <c r="AL4" s="28">
        <v>40543</v>
      </c>
      <c r="AM4" s="28">
        <v>40908</v>
      </c>
      <c r="AN4" s="28">
        <v>41274</v>
      </c>
      <c r="AO4" s="28">
        <v>41639</v>
      </c>
      <c r="AP4" s="28">
        <v>42004</v>
      </c>
      <c r="AQ4" s="28">
        <v>42369</v>
      </c>
    </row>
    <row r="5" spans="2:43" ht="15.75" thickBot="1">
      <c r="B5" s="25" t="s">
        <v>26</v>
      </c>
      <c r="C5" s="18" t="s">
        <v>25</v>
      </c>
      <c r="D5" s="26">
        <v>0</v>
      </c>
      <c r="F5" s="10">
        <v>39177</v>
      </c>
      <c r="G5" s="11">
        <v>39527</v>
      </c>
      <c r="H5" s="11">
        <v>39912</v>
      </c>
      <c r="I5" s="11">
        <v>40269</v>
      </c>
      <c r="J5" s="11">
        <v>40642</v>
      </c>
      <c r="K5" s="12">
        <v>41004</v>
      </c>
      <c r="L5" s="11">
        <v>41361</v>
      </c>
      <c r="M5" s="11">
        <v>41734</v>
      </c>
      <c r="N5" s="13">
        <v>42099</v>
      </c>
      <c r="P5" s="32" t="s">
        <v>11</v>
      </c>
      <c r="Q5" s="33" t="s">
        <v>12</v>
      </c>
      <c r="R5" s="33" t="s">
        <v>13</v>
      </c>
      <c r="S5" s="44" t="e">
        <f>#REF!</f>
        <v>#REF!</v>
      </c>
      <c r="T5" s="15"/>
      <c r="U5" s="16"/>
      <c r="W5" s="2">
        <v>1</v>
      </c>
      <c r="X5" s="28">
        <v>39813</v>
      </c>
      <c r="Y5" s="4">
        <v>39927</v>
      </c>
      <c r="Z5" s="4">
        <v>39927</v>
      </c>
      <c r="AA5" s="4">
        <v>39927</v>
      </c>
      <c r="AB5" s="4">
        <v>39933</v>
      </c>
      <c r="AC5" s="4">
        <v>39933</v>
      </c>
      <c r="AD5" s="4">
        <v>39941</v>
      </c>
      <c r="AE5" s="4">
        <v>39941</v>
      </c>
      <c r="AF5" s="4">
        <v>39941</v>
      </c>
      <c r="AG5" s="4">
        <v>39948</v>
      </c>
      <c r="AH5" s="4">
        <v>39948</v>
      </c>
      <c r="AI5" s="2">
        <v>1</v>
      </c>
      <c r="AJ5" s="4">
        <v>39927</v>
      </c>
      <c r="AK5" s="4">
        <v>40291</v>
      </c>
      <c r="AL5" s="4">
        <v>40653</v>
      </c>
      <c r="AM5" s="4">
        <v>41019</v>
      </c>
      <c r="AN5" s="4">
        <v>41383</v>
      </c>
      <c r="AO5" s="43">
        <v>0</v>
      </c>
      <c r="AP5" s="43">
        <v>0</v>
      </c>
      <c r="AQ5" s="43">
        <v>0</v>
      </c>
    </row>
    <row r="6" spans="2:43" ht="15">
      <c r="F6" s="10">
        <v>39178</v>
      </c>
      <c r="G6" s="11">
        <v>39528</v>
      </c>
      <c r="H6" s="11">
        <v>39913</v>
      </c>
      <c r="I6" s="11">
        <v>40270</v>
      </c>
      <c r="J6" s="11">
        <v>40654</v>
      </c>
      <c r="K6" s="12">
        <v>41005</v>
      </c>
      <c r="L6" s="11">
        <v>41362</v>
      </c>
      <c r="M6" s="11">
        <v>41735</v>
      </c>
      <c r="N6" s="13">
        <v>42100</v>
      </c>
      <c r="P6" s="34">
        <f>-Q11</f>
        <v>-200000000</v>
      </c>
      <c r="Q6" s="35">
        <v>-1</v>
      </c>
      <c r="R6" s="35">
        <v>500</v>
      </c>
      <c r="S6" s="35" t="e">
        <f t="shared" ref="S6:S11" si="0">IF(AND($S$5&gt;=P6,$S$5&lt;=Q6),R6,0)</f>
        <v>#REF!</v>
      </c>
      <c r="T6" s="35" t="e">
        <f t="shared" ref="T6:T11" si="1">IF(S6=0,0,"FL / PL")</f>
        <v>#REF!</v>
      </c>
      <c r="U6" s="36" t="e">
        <f t="shared" ref="U6:U11" si="2">IF(T6=0,0,S6)</f>
        <v>#REF!</v>
      </c>
      <c r="W6" s="2">
        <v>2</v>
      </c>
      <c r="X6" s="28">
        <v>40178</v>
      </c>
      <c r="Y6" s="4">
        <v>40291</v>
      </c>
      <c r="Z6" s="4">
        <v>40291</v>
      </c>
      <c r="AA6" s="4">
        <v>40291</v>
      </c>
      <c r="AB6" s="4">
        <v>40298</v>
      </c>
      <c r="AC6" s="4">
        <v>40298</v>
      </c>
      <c r="AD6" s="4">
        <v>40305</v>
      </c>
      <c r="AE6" s="4">
        <v>40305</v>
      </c>
      <c r="AF6" s="4">
        <v>40305</v>
      </c>
      <c r="AG6" s="4">
        <v>40312</v>
      </c>
      <c r="AH6" s="4">
        <v>40312</v>
      </c>
      <c r="AI6" s="2">
        <v>2</v>
      </c>
      <c r="AJ6" s="4">
        <v>39927</v>
      </c>
      <c r="AK6" s="4">
        <v>40291</v>
      </c>
      <c r="AL6" s="4">
        <v>40653</v>
      </c>
      <c r="AM6" s="4">
        <v>41019</v>
      </c>
      <c r="AN6" s="4">
        <v>41383</v>
      </c>
      <c r="AO6" s="43">
        <v>0</v>
      </c>
      <c r="AP6" s="43">
        <v>0</v>
      </c>
      <c r="AQ6" s="43">
        <v>0</v>
      </c>
    </row>
    <row r="7" spans="2:43" ht="15">
      <c r="B7" s="161" t="s">
        <v>32</v>
      </c>
      <c r="C7" s="161"/>
      <c r="D7" s="161"/>
      <c r="F7" s="10">
        <v>39181</v>
      </c>
      <c r="G7" s="11">
        <v>39547</v>
      </c>
      <c r="H7" s="11">
        <v>39912</v>
      </c>
      <c r="I7" s="11">
        <v>40277</v>
      </c>
      <c r="J7" s="4">
        <v>40655</v>
      </c>
      <c r="K7" s="12">
        <v>41008</v>
      </c>
      <c r="L7" s="11">
        <v>41373</v>
      </c>
      <c r="M7" s="11">
        <v>41738</v>
      </c>
      <c r="N7" s="13">
        <v>42103</v>
      </c>
      <c r="P7" s="34">
        <f>Q6+1</f>
        <v>0</v>
      </c>
      <c r="Q7" s="35">
        <v>100000</v>
      </c>
      <c r="R7" s="35">
        <v>1000</v>
      </c>
      <c r="S7" s="35" t="e">
        <f t="shared" si="0"/>
        <v>#REF!</v>
      </c>
      <c r="T7" s="35" t="e">
        <f t="shared" si="1"/>
        <v>#REF!</v>
      </c>
      <c r="U7" s="36" t="e">
        <f t="shared" si="2"/>
        <v>#REF!</v>
      </c>
      <c r="W7" s="2">
        <v>3</v>
      </c>
      <c r="X7" s="28">
        <v>40543</v>
      </c>
      <c r="Y7" s="4">
        <v>40653</v>
      </c>
      <c r="Z7" s="4">
        <v>40653</v>
      </c>
      <c r="AA7" s="4">
        <v>40662</v>
      </c>
      <c r="AB7" s="4">
        <v>40662</v>
      </c>
      <c r="AC7" s="4">
        <v>40669</v>
      </c>
      <c r="AD7" s="4">
        <v>40669</v>
      </c>
      <c r="AE7" s="4">
        <v>40676</v>
      </c>
      <c r="AF7" s="4">
        <v>40676</v>
      </c>
      <c r="AG7" s="4">
        <v>40683</v>
      </c>
      <c r="AH7" s="4">
        <v>40683</v>
      </c>
      <c r="AI7" s="2">
        <v>3</v>
      </c>
      <c r="AJ7" s="4">
        <v>39927</v>
      </c>
      <c r="AK7" s="4">
        <v>40291</v>
      </c>
      <c r="AL7" s="4">
        <v>40662</v>
      </c>
      <c r="AM7" s="4">
        <v>41026</v>
      </c>
      <c r="AN7" s="4">
        <v>41390</v>
      </c>
      <c r="AO7" s="43">
        <v>0</v>
      </c>
      <c r="AP7" s="43">
        <v>0</v>
      </c>
      <c r="AQ7" s="43">
        <v>0</v>
      </c>
    </row>
    <row r="8" spans="2:43" ht="15">
      <c r="B8" s="1" t="s">
        <v>31</v>
      </c>
      <c r="C8" s="2" t="s">
        <v>37</v>
      </c>
      <c r="D8" s="46">
        <v>375000</v>
      </c>
      <c r="F8" s="10">
        <v>39203</v>
      </c>
      <c r="G8" s="11">
        <v>39566</v>
      </c>
      <c r="H8" s="11">
        <v>39937</v>
      </c>
      <c r="I8" s="11">
        <v>40301</v>
      </c>
      <c r="J8" s="11">
        <v>40665</v>
      </c>
      <c r="K8" s="12">
        <v>41030</v>
      </c>
      <c r="L8" s="11">
        <v>41395</v>
      </c>
      <c r="M8" s="11">
        <v>41760</v>
      </c>
      <c r="N8" s="13">
        <v>42125</v>
      </c>
      <c r="P8" s="34">
        <f>Q7+1</f>
        <v>100001</v>
      </c>
      <c r="Q8" s="35">
        <v>500000</v>
      </c>
      <c r="R8" s="35">
        <v>3000</v>
      </c>
      <c r="S8" s="35" t="e">
        <f t="shared" si="0"/>
        <v>#REF!</v>
      </c>
      <c r="T8" s="35" t="e">
        <f t="shared" si="1"/>
        <v>#REF!</v>
      </c>
      <c r="U8" s="36" t="e">
        <f t="shared" si="2"/>
        <v>#REF!</v>
      </c>
      <c r="W8" s="2">
        <v>4</v>
      </c>
      <c r="X8" s="28">
        <v>40908</v>
      </c>
      <c r="Y8" s="4">
        <v>41019</v>
      </c>
      <c r="Z8" s="4">
        <v>41019</v>
      </c>
      <c r="AA8" s="4">
        <v>41026</v>
      </c>
      <c r="AB8" s="4">
        <v>41026</v>
      </c>
      <c r="AC8" s="4">
        <v>41033</v>
      </c>
      <c r="AD8" s="4">
        <v>41033</v>
      </c>
      <c r="AE8" s="4">
        <v>41040</v>
      </c>
      <c r="AF8" s="4">
        <v>41040</v>
      </c>
      <c r="AG8" s="4">
        <v>41047</v>
      </c>
      <c r="AH8" s="4">
        <v>41047</v>
      </c>
      <c r="AI8" s="2">
        <v>4</v>
      </c>
      <c r="AJ8" s="4">
        <v>39933</v>
      </c>
      <c r="AK8" s="4">
        <v>40297</v>
      </c>
      <c r="AL8" s="4">
        <v>40662</v>
      </c>
      <c r="AM8" s="4">
        <v>41026</v>
      </c>
      <c r="AN8" s="4">
        <v>41390</v>
      </c>
      <c r="AO8" s="43">
        <v>0</v>
      </c>
      <c r="AP8" s="43">
        <v>0</v>
      </c>
      <c r="AQ8" s="43">
        <v>0</v>
      </c>
    </row>
    <row r="9" spans="2:43" ht="15">
      <c r="B9" s="1" t="s">
        <v>33</v>
      </c>
      <c r="C9" s="2" t="s">
        <v>38</v>
      </c>
      <c r="D9" s="46">
        <v>150000</v>
      </c>
      <c r="F9" s="10">
        <v>39245</v>
      </c>
      <c r="G9" s="11">
        <v>39611</v>
      </c>
      <c r="H9" s="11">
        <v>39976</v>
      </c>
      <c r="I9" s="11">
        <v>40308</v>
      </c>
      <c r="J9" s="11">
        <v>40706</v>
      </c>
      <c r="K9" s="12">
        <v>41072</v>
      </c>
      <c r="L9" s="11">
        <v>41437</v>
      </c>
      <c r="M9" s="11">
        <v>41802</v>
      </c>
      <c r="N9" s="13">
        <v>42167</v>
      </c>
      <c r="P9" s="34">
        <f>Q8+1</f>
        <v>500001</v>
      </c>
      <c r="Q9" s="35">
        <v>5000000</v>
      </c>
      <c r="R9" s="35">
        <v>5000</v>
      </c>
      <c r="S9" s="35" t="e">
        <f t="shared" si="0"/>
        <v>#REF!</v>
      </c>
      <c r="T9" s="37" t="e">
        <f t="shared" si="1"/>
        <v>#REF!</v>
      </c>
      <c r="U9" s="36" t="e">
        <f t="shared" si="2"/>
        <v>#REF!</v>
      </c>
      <c r="W9" s="2">
        <v>5</v>
      </c>
      <c r="X9" s="28">
        <v>41274</v>
      </c>
      <c r="Y9" s="4">
        <v>41383</v>
      </c>
      <c r="Z9" s="4">
        <v>41383</v>
      </c>
      <c r="AA9" s="4">
        <v>41390</v>
      </c>
      <c r="AB9" s="4">
        <v>41390</v>
      </c>
      <c r="AC9" s="4">
        <v>41397</v>
      </c>
      <c r="AD9" s="4">
        <v>41397</v>
      </c>
      <c r="AE9" s="4">
        <v>41404</v>
      </c>
      <c r="AF9" s="4">
        <v>41404</v>
      </c>
      <c r="AG9" s="4">
        <v>41411</v>
      </c>
      <c r="AH9" s="4">
        <v>41411</v>
      </c>
      <c r="AI9" s="2">
        <v>5</v>
      </c>
      <c r="AJ9" s="4">
        <v>39933</v>
      </c>
      <c r="AK9" s="4">
        <v>40297</v>
      </c>
      <c r="AL9" s="4">
        <v>40669</v>
      </c>
      <c r="AM9" s="4">
        <v>41033</v>
      </c>
      <c r="AN9" s="4">
        <v>41397</v>
      </c>
      <c r="AO9" s="43">
        <v>0</v>
      </c>
      <c r="AP9" s="43">
        <v>0</v>
      </c>
      <c r="AQ9" s="43">
        <v>0</v>
      </c>
    </row>
    <row r="10" spans="2:43" ht="15">
      <c r="B10" s="1" t="s">
        <v>34</v>
      </c>
      <c r="C10" s="2" t="s">
        <v>38</v>
      </c>
      <c r="D10" s="46">
        <v>150000</v>
      </c>
      <c r="F10" s="10">
        <v>39314</v>
      </c>
      <c r="G10" s="11">
        <v>39678</v>
      </c>
      <c r="H10" s="11"/>
      <c r="I10" s="11">
        <v>40341</v>
      </c>
      <c r="J10" s="11">
        <v>40714</v>
      </c>
      <c r="K10" s="12">
        <v>41141</v>
      </c>
      <c r="L10" s="11">
        <v>41495</v>
      </c>
      <c r="M10" s="11">
        <v>41871</v>
      </c>
      <c r="N10" s="13">
        <v>42236</v>
      </c>
      <c r="P10" s="34">
        <f>Q9+1</f>
        <v>5000001</v>
      </c>
      <c r="Q10" s="35">
        <v>10000000</v>
      </c>
      <c r="R10" s="35">
        <v>7000</v>
      </c>
      <c r="S10" s="35" t="e">
        <f t="shared" si="0"/>
        <v>#REF!</v>
      </c>
      <c r="T10" s="35" t="e">
        <f t="shared" si="1"/>
        <v>#REF!</v>
      </c>
      <c r="U10" s="36" t="e">
        <f t="shared" si="2"/>
        <v>#REF!</v>
      </c>
      <c r="W10" s="2">
        <v>6</v>
      </c>
      <c r="X10" s="28">
        <v>41639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6</v>
      </c>
      <c r="AJ10" s="4">
        <v>39941</v>
      </c>
      <c r="AK10" s="4">
        <v>40305</v>
      </c>
      <c r="AL10" s="4">
        <v>40669</v>
      </c>
      <c r="AM10" s="4">
        <v>41033</v>
      </c>
      <c r="AN10" s="4">
        <v>41397</v>
      </c>
      <c r="AO10" s="43">
        <v>0</v>
      </c>
      <c r="AP10" s="43">
        <v>0</v>
      </c>
      <c r="AQ10" s="43">
        <v>0</v>
      </c>
    </row>
    <row r="11" spans="2:43" ht="15">
      <c r="B11" s="1" t="s">
        <v>35</v>
      </c>
      <c r="C11" s="2" t="s">
        <v>38</v>
      </c>
      <c r="D11" s="46">
        <v>150000</v>
      </c>
      <c r="F11" s="10">
        <v>39315</v>
      </c>
      <c r="G11" s="11">
        <v>39685</v>
      </c>
      <c r="H11" s="11">
        <v>40046</v>
      </c>
      <c r="I11" s="11">
        <v>40413</v>
      </c>
      <c r="J11" s="11">
        <v>40777</v>
      </c>
      <c r="K11" s="12">
        <v>41142</v>
      </c>
      <c r="L11" s="11">
        <v>41507</v>
      </c>
      <c r="M11" s="11">
        <v>41872</v>
      </c>
      <c r="N11" s="13">
        <v>42237</v>
      </c>
      <c r="P11" s="34">
        <f>Q10+1</f>
        <v>10000001</v>
      </c>
      <c r="Q11" s="35">
        <v>200000000</v>
      </c>
      <c r="R11" s="35">
        <v>10000</v>
      </c>
      <c r="S11" s="35" t="e">
        <f t="shared" si="0"/>
        <v>#REF!</v>
      </c>
      <c r="T11" s="35" t="e">
        <f t="shared" si="1"/>
        <v>#REF!</v>
      </c>
      <c r="U11" s="36" t="e">
        <f t="shared" si="2"/>
        <v>#REF!</v>
      </c>
      <c r="W11" s="2">
        <v>7</v>
      </c>
      <c r="X11" s="28">
        <v>42004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7</v>
      </c>
      <c r="AJ11" s="4">
        <v>39941</v>
      </c>
      <c r="AK11" s="4">
        <v>40305</v>
      </c>
      <c r="AL11" s="4">
        <v>40676</v>
      </c>
      <c r="AM11" s="4">
        <v>41040</v>
      </c>
      <c r="AN11" s="4">
        <v>41404</v>
      </c>
      <c r="AO11" s="43">
        <v>0</v>
      </c>
      <c r="AP11" s="43">
        <v>0</v>
      </c>
      <c r="AQ11" s="43">
        <v>0</v>
      </c>
    </row>
    <row r="12" spans="2:43" ht="15.75" thickBot="1">
      <c r="B12" s="1" t="s">
        <v>36</v>
      </c>
      <c r="C12" s="2" t="s">
        <v>39</v>
      </c>
      <c r="D12" s="46">
        <v>75000</v>
      </c>
      <c r="F12" s="10">
        <v>39320</v>
      </c>
      <c r="G12" s="11">
        <v>39724</v>
      </c>
      <c r="H12" s="11">
        <v>40056</v>
      </c>
      <c r="I12" s="11">
        <v>40420</v>
      </c>
      <c r="J12" s="11">
        <v>40784</v>
      </c>
      <c r="K12" s="12">
        <v>41147</v>
      </c>
      <c r="L12" s="11">
        <v>41512</v>
      </c>
      <c r="M12" s="11">
        <v>41877</v>
      </c>
      <c r="N12" s="13">
        <v>42242</v>
      </c>
      <c r="P12" s="34"/>
      <c r="Q12" s="35"/>
      <c r="R12" s="35"/>
      <c r="S12" s="38"/>
      <c r="T12" s="38"/>
      <c r="U12" s="16"/>
      <c r="W12" s="2">
        <v>8</v>
      </c>
      <c r="X12" s="28">
        <v>42369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8</v>
      </c>
      <c r="AJ12" s="4">
        <v>39941</v>
      </c>
      <c r="AK12" s="4">
        <v>40305</v>
      </c>
      <c r="AL12" s="4">
        <v>40676</v>
      </c>
      <c r="AM12" s="4">
        <v>41040</v>
      </c>
      <c r="AN12" s="4">
        <v>41404</v>
      </c>
      <c r="AO12" s="43">
        <v>0</v>
      </c>
      <c r="AP12" s="43">
        <v>0</v>
      </c>
      <c r="AQ12" s="43">
        <v>0</v>
      </c>
    </row>
    <row r="13" spans="2:43" ht="15.75" thickBot="1">
      <c r="F13" s="10">
        <v>39321</v>
      </c>
      <c r="G13" s="11"/>
      <c r="H13" s="11">
        <v>40078</v>
      </c>
      <c r="I13" s="11">
        <v>40432</v>
      </c>
      <c r="J13" s="11">
        <v>40787</v>
      </c>
      <c r="K13" s="12">
        <v>41148</v>
      </c>
      <c r="L13" s="11"/>
      <c r="M13" s="11">
        <v>41878</v>
      </c>
      <c r="N13" s="13">
        <v>42243</v>
      </c>
      <c r="P13" s="34"/>
      <c r="Q13" s="35"/>
      <c r="R13" s="35"/>
      <c r="S13" s="38"/>
      <c r="T13" s="39" t="s">
        <v>16</v>
      </c>
      <c r="U13" s="45" t="e">
        <f>VLOOKUP(T13,$T$6:$U$11,2,FALSE)</f>
        <v>#N/A</v>
      </c>
      <c r="Z13" s="4"/>
      <c r="AA13" s="4"/>
      <c r="AB13" s="4"/>
      <c r="AC13" s="4"/>
      <c r="AD13" s="4"/>
      <c r="AE13" s="4"/>
      <c r="AF13" s="4"/>
      <c r="AG13" s="4"/>
      <c r="AH13" s="4"/>
      <c r="AI13" s="2">
        <v>9</v>
      </c>
      <c r="AJ13" s="4">
        <v>39948</v>
      </c>
      <c r="AK13" s="4">
        <v>40312</v>
      </c>
      <c r="AL13" s="4">
        <v>40683</v>
      </c>
      <c r="AM13" s="4">
        <v>41047</v>
      </c>
      <c r="AN13" s="4">
        <v>41411</v>
      </c>
      <c r="AO13" s="43">
        <v>0</v>
      </c>
      <c r="AP13" s="43">
        <v>0</v>
      </c>
      <c r="AQ13" s="43">
        <v>0</v>
      </c>
    </row>
    <row r="14" spans="2:43" ht="15">
      <c r="F14" s="10">
        <v>39387</v>
      </c>
      <c r="G14" s="11">
        <v>39783</v>
      </c>
      <c r="H14" s="11">
        <v>40118</v>
      </c>
      <c r="I14" s="11">
        <v>40483</v>
      </c>
      <c r="J14" s="11">
        <v>40848</v>
      </c>
      <c r="K14" s="12">
        <v>41214</v>
      </c>
      <c r="L14" s="11">
        <v>41579</v>
      </c>
      <c r="M14" s="11">
        <v>41944</v>
      </c>
      <c r="N14" s="13">
        <v>42309</v>
      </c>
      <c r="P14" s="34">
        <v>-10000</v>
      </c>
      <c r="Q14" s="35">
        <v>0</v>
      </c>
      <c r="R14" s="35" t="s">
        <v>5</v>
      </c>
      <c r="S14" s="35" t="s">
        <v>14</v>
      </c>
      <c r="T14" s="38"/>
      <c r="U14" s="16"/>
      <c r="Z14" s="4"/>
      <c r="AA14" s="4"/>
      <c r="AB14" s="4"/>
      <c r="AC14" s="4"/>
      <c r="AD14" s="4"/>
      <c r="AE14" s="4"/>
      <c r="AF14" s="4"/>
      <c r="AG14" s="4"/>
      <c r="AH14" s="4"/>
      <c r="AI14" s="2">
        <v>0</v>
      </c>
      <c r="AJ14" s="4">
        <v>39948</v>
      </c>
      <c r="AK14" s="4">
        <v>40312</v>
      </c>
      <c r="AL14" s="4">
        <v>40683</v>
      </c>
      <c r="AM14" s="4">
        <v>41047</v>
      </c>
      <c r="AN14" s="4">
        <v>41411</v>
      </c>
      <c r="AO14" s="43">
        <v>0</v>
      </c>
      <c r="AP14" s="43">
        <v>0</v>
      </c>
      <c r="AQ14" s="43">
        <v>0</v>
      </c>
    </row>
    <row r="15" spans="2:43" ht="15.75" thickBot="1">
      <c r="F15" s="10">
        <v>39388</v>
      </c>
      <c r="G15" s="11">
        <v>39806</v>
      </c>
      <c r="H15" s="11">
        <v>40119</v>
      </c>
      <c r="I15" s="11"/>
      <c r="J15" s="11"/>
      <c r="K15" s="12">
        <v>41215</v>
      </c>
      <c r="L15" s="11"/>
      <c r="M15" s="11">
        <v>41945</v>
      </c>
      <c r="N15" s="13">
        <v>42310</v>
      </c>
      <c r="P15" s="34">
        <v>0</v>
      </c>
      <c r="Q15" s="35">
        <v>10000</v>
      </c>
      <c r="R15" s="35" t="s">
        <v>16</v>
      </c>
      <c r="S15" s="35" t="s">
        <v>17</v>
      </c>
      <c r="T15" s="38"/>
      <c r="U15" s="16"/>
      <c r="Z15" s="4"/>
      <c r="AA15" s="4"/>
      <c r="AB15" s="4"/>
      <c r="AC15" s="4"/>
      <c r="AD15" s="4"/>
      <c r="AE15" s="4"/>
      <c r="AF15" s="4"/>
      <c r="AG15" s="4"/>
      <c r="AH15" s="4"/>
    </row>
    <row r="16" spans="2:43" ht="15.75" thickBot="1">
      <c r="F16" s="10">
        <v>39416</v>
      </c>
      <c r="G16" s="11">
        <v>39807</v>
      </c>
      <c r="H16" s="11">
        <v>40147</v>
      </c>
      <c r="I16" s="11">
        <v>40511</v>
      </c>
      <c r="J16" s="11">
        <v>40877</v>
      </c>
      <c r="K16" s="12">
        <v>41243</v>
      </c>
      <c r="L16" s="11">
        <v>41608</v>
      </c>
      <c r="M16" s="11">
        <v>41973</v>
      </c>
      <c r="N16" s="13">
        <v>42338</v>
      </c>
      <c r="P16" s="40"/>
      <c r="Q16" s="38"/>
      <c r="R16" s="35" t="s">
        <v>15</v>
      </c>
      <c r="S16" s="35" t="s">
        <v>18</v>
      </c>
      <c r="T16" s="38"/>
      <c r="U16" s="16"/>
      <c r="W16" s="50" t="e">
        <f>#REF!</f>
        <v>#REF!</v>
      </c>
      <c r="Z16" s="4"/>
      <c r="AA16" s="4"/>
      <c r="AB16" s="4"/>
      <c r="AC16" s="4"/>
      <c r="AD16" s="4"/>
      <c r="AE16" s="4"/>
      <c r="AF16" s="4"/>
      <c r="AG16" s="4"/>
      <c r="AH16" s="4"/>
    </row>
    <row r="17" spans="6:25" ht="15.75" thickBot="1">
      <c r="F17" s="10">
        <v>39440</v>
      </c>
      <c r="G17" s="11">
        <v>39808</v>
      </c>
      <c r="H17" s="11">
        <v>40171</v>
      </c>
      <c r="I17" s="11">
        <v>40536</v>
      </c>
      <c r="J17" s="11">
        <v>40901</v>
      </c>
      <c r="K17" s="12">
        <v>41267</v>
      </c>
      <c r="L17" s="11">
        <v>41632</v>
      </c>
      <c r="M17" s="11">
        <v>41997</v>
      </c>
      <c r="N17" s="13">
        <v>42362</v>
      </c>
      <c r="P17" s="14"/>
      <c r="Q17" s="15"/>
      <c r="R17" s="15"/>
      <c r="S17" s="15"/>
      <c r="T17" s="38"/>
      <c r="U17" s="16"/>
      <c r="W17" s="42" t="e">
        <f>VALUE(RIGHT($W$16,1))</f>
        <v>#REF!</v>
      </c>
      <c r="X17" s="48" t="e">
        <f>IF(W17=0,W17+11,W17+1)</f>
        <v>#REF!</v>
      </c>
      <c r="Y17" s="47" t="e">
        <f>VLOOKUP(X17,$AI$4:$AK$14,2,FALSE)</f>
        <v>#REF!</v>
      </c>
    </row>
    <row r="18" spans="6:25">
      <c r="F18" s="10">
        <v>39441</v>
      </c>
      <c r="G18" s="11">
        <v>39811</v>
      </c>
      <c r="H18" s="11">
        <v>40172</v>
      </c>
      <c r="I18" s="11">
        <v>40537</v>
      </c>
      <c r="J18" s="11">
        <v>40902</v>
      </c>
      <c r="K18" s="12">
        <v>41268</v>
      </c>
      <c r="L18" s="11">
        <v>41633</v>
      </c>
      <c r="M18" s="11">
        <v>41998</v>
      </c>
      <c r="N18" s="13">
        <v>42363</v>
      </c>
      <c r="P18" s="14"/>
      <c r="Q18" s="15"/>
      <c r="R18" s="15"/>
      <c r="S18" s="15"/>
      <c r="T18" s="15"/>
      <c r="U18" s="16"/>
    </row>
    <row r="19" spans="6:25">
      <c r="F19" s="10">
        <v>39446</v>
      </c>
      <c r="G19" s="11">
        <v>39812</v>
      </c>
      <c r="H19" s="11">
        <v>40177</v>
      </c>
      <c r="I19" s="11">
        <v>40542</v>
      </c>
      <c r="J19" s="11">
        <v>40907</v>
      </c>
      <c r="K19" s="12">
        <v>41273</v>
      </c>
      <c r="L19" s="11">
        <v>41638</v>
      </c>
      <c r="M19" s="11">
        <v>42003</v>
      </c>
      <c r="N19" s="13">
        <v>42368</v>
      </c>
      <c r="P19" s="14"/>
      <c r="Q19" s="15"/>
      <c r="R19" s="15"/>
      <c r="S19" s="15"/>
      <c r="T19" s="15"/>
      <c r="U19" s="16"/>
    </row>
    <row r="20" spans="6:25">
      <c r="F20" s="10">
        <v>39447</v>
      </c>
      <c r="G20" s="11">
        <v>39813</v>
      </c>
      <c r="H20" s="11">
        <v>40178</v>
      </c>
      <c r="I20" s="11">
        <v>40543</v>
      </c>
      <c r="J20" s="11">
        <v>40908</v>
      </c>
      <c r="K20" s="12">
        <v>41274</v>
      </c>
      <c r="L20" s="11">
        <v>41639</v>
      </c>
      <c r="M20" s="11">
        <v>42004</v>
      </c>
      <c r="N20" s="13">
        <v>42369</v>
      </c>
      <c r="P20" s="14"/>
      <c r="Q20" s="15"/>
      <c r="R20" s="15"/>
      <c r="S20" s="15"/>
      <c r="T20" s="15"/>
      <c r="U20" s="16"/>
    </row>
    <row r="21" spans="6:25">
      <c r="F21" s="14"/>
      <c r="G21" s="15"/>
      <c r="H21" s="15"/>
      <c r="I21" s="15"/>
      <c r="J21" s="15"/>
      <c r="K21" s="15"/>
      <c r="L21" s="15"/>
      <c r="M21" s="15"/>
      <c r="N21" s="16"/>
      <c r="P21" s="14"/>
      <c r="Q21" s="15"/>
      <c r="R21" s="15"/>
      <c r="S21" s="15"/>
      <c r="T21" s="15"/>
      <c r="U21" s="16"/>
    </row>
    <row r="22" spans="6:25" ht="13.5" thickBot="1">
      <c r="F22" s="14"/>
      <c r="G22" s="15"/>
      <c r="H22" s="15"/>
      <c r="I22" s="15"/>
      <c r="J22" s="15"/>
      <c r="K22" s="15"/>
      <c r="L22" s="15"/>
      <c r="M22" s="15"/>
      <c r="N22" s="16"/>
      <c r="P22" s="17"/>
      <c r="Q22" s="18"/>
      <c r="R22" s="18"/>
      <c r="S22" s="18"/>
      <c r="T22" s="18"/>
      <c r="U22" s="19"/>
    </row>
    <row r="23" spans="6:25">
      <c r="F23" s="14"/>
      <c r="G23" s="15"/>
      <c r="H23" s="15"/>
      <c r="I23" s="15"/>
      <c r="J23" s="15"/>
      <c r="K23" s="15"/>
      <c r="L23" s="15"/>
      <c r="M23" s="15"/>
      <c r="N23" s="16"/>
    </row>
    <row r="24" spans="6:25">
      <c r="F24" s="14"/>
      <c r="G24" s="15"/>
      <c r="H24" s="15"/>
      <c r="I24" s="15"/>
      <c r="J24" s="15"/>
      <c r="K24" s="15"/>
      <c r="L24" s="15"/>
      <c r="M24" s="15"/>
      <c r="N24" s="16"/>
    </row>
    <row r="25" spans="6:25">
      <c r="F25" s="14"/>
      <c r="G25" s="15"/>
      <c r="H25" s="15"/>
      <c r="I25" s="15"/>
      <c r="J25" s="15"/>
      <c r="K25" s="15"/>
      <c r="L25" s="15"/>
      <c r="M25" s="15"/>
      <c r="N25" s="16"/>
    </row>
    <row r="26" spans="6:25">
      <c r="F26" s="14"/>
      <c r="G26" s="15"/>
      <c r="H26" s="15"/>
      <c r="I26" s="15"/>
      <c r="J26" s="15"/>
      <c r="K26" s="15"/>
      <c r="L26" s="15"/>
      <c r="M26" s="15"/>
      <c r="N26" s="16"/>
    </row>
    <row r="27" spans="6:25">
      <c r="F27" s="14"/>
      <c r="G27" s="15"/>
      <c r="H27" s="15"/>
      <c r="I27" s="15"/>
      <c r="J27" s="15"/>
      <c r="K27" s="15"/>
      <c r="L27" s="15"/>
      <c r="M27" s="15"/>
      <c r="N27" s="16"/>
    </row>
    <row r="28" spans="6:25">
      <c r="F28" s="14"/>
      <c r="G28" s="15"/>
      <c r="H28" s="15"/>
      <c r="I28" s="15"/>
      <c r="J28" s="15"/>
      <c r="K28" s="15"/>
      <c r="L28" s="15"/>
      <c r="M28" s="15"/>
      <c r="N28" s="16"/>
    </row>
    <row r="29" spans="6:25">
      <c r="F29" s="14"/>
      <c r="G29" s="15"/>
      <c r="H29" s="15"/>
      <c r="I29" s="15"/>
      <c r="J29" s="15"/>
      <c r="K29" s="15"/>
      <c r="L29" s="15"/>
      <c r="M29" s="15"/>
      <c r="N29" s="16"/>
    </row>
    <row r="30" spans="6:25">
      <c r="F30" s="14"/>
      <c r="G30" s="15"/>
      <c r="H30" s="15"/>
      <c r="I30" s="15"/>
      <c r="J30" s="15"/>
      <c r="K30" s="15"/>
      <c r="L30" s="15"/>
      <c r="M30" s="15"/>
      <c r="N30" s="16"/>
    </row>
    <row r="31" spans="6:25">
      <c r="F31" s="14"/>
      <c r="G31" s="15"/>
      <c r="H31" s="15"/>
      <c r="I31" s="15"/>
      <c r="J31" s="15"/>
      <c r="K31" s="15"/>
      <c r="L31" s="15"/>
      <c r="M31" s="15"/>
      <c r="N31" s="16"/>
    </row>
    <row r="32" spans="6:25">
      <c r="F32" s="14"/>
      <c r="G32" s="15"/>
      <c r="H32" s="15"/>
      <c r="I32" s="15"/>
      <c r="J32" s="15"/>
      <c r="K32" s="15"/>
      <c r="L32" s="15"/>
      <c r="M32" s="15"/>
      <c r="N32" s="16"/>
    </row>
    <row r="33" spans="6:14">
      <c r="F33" s="14"/>
      <c r="G33" s="15"/>
      <c r="H33" s="15"/>
      <c r="I33" s="15"/>
      <c r="J33" s="15"/>
      <c r="K33" s="15"/>
      <c r="L33" s="15"/>
      <c r="M33" s="15"/>
      <c r="N33" s="16"/>
    </row>
    <row r="34" spans="6:14">
      <c r="F34" s="14"/>
      <c r="G34" s="15"/>
      <c r="H34" s="15"/>
      <c r="I34" s="15"/>
      <c r="J34" s="15"/>
      <c r="K34" s="15"/>
      <c r="L34" s="15"/>
      <c r="M34" s="15"/>
      <c r="N34" s="16"/>
    </row>
    <row r="35" spans="6:14">
      <c r="F35" s="14"/>
      <c r="G35" s="15"/>
      <c r="H35" s="15"/>
      <c r="I35" s="15"/>
      <c r="J35" s="15"/>
      <c r="K35" s="15"/>
      <c r="L35" s="15"/>
      <c r="M35" s="15"/>
      <c r="N35" s="16"/>
    </row>
    <row r="36" spans="6:14">
      <c r="F36" s="14"/>
      <c r="G36" s="15"/>
      <c r="H36" s="15"/>
      <c r="I36" s="15"/>
      <c r="J36" s="15"/>
      <c r="K36" s="15"/>
      <c r="L36" s="15"/>
      <c r="M36" s="15"/>
      <c r="N36" s="16"/>
    </row>
    <row r="37" spans="6:14" ht="13.5" thickBot="1">
      <c r="F37" s="17"/>
      <c r="G37" s="18"/>
      <c r="H37" s="18"/>
      <c r="I37" s="18"/>
      <c r="J37" s="18"/>
      <c r="K37" s="18"/>
      <c r="L37" s="18"/>
      <c r="M37" s="18"/>
      <c r="N37" s="19"/>
    </row>
  </sheetData>
  <mergeCells count="4">
    <mergeCell ref="B1:D1"/>
    <mergeCell ref="F1:N1"/>
    <mergeCell ref="Y3:AH3"/>
    <mergeCell ref="B7:D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70" zoomScaleSheetLayoutView="70" zoomScalePageLayoutView="85" workbookViewId="0">
      <selection activeCell="G34" sqref="G34"/>
    </sheetView>
  </sheetViews>
  <sheetFormatPr defaultRowHeight="14.25"/>
  <cols>
    <col min="1" max="1" width="0.28515625" style="53" customWidth="1"/>
    <col min="2" max="2" width="4.28515625" style="95" bestFit="1" customWidth="1"/>
    <col min="3" max="3" width="21.28515625" style="95" customWidth="1"/>
    <col min="4" max="4" width="0.7109375" style="58" customWidth="1"/>
    <col min="5" max="5" width="11" style="95" bestFit="1" customWidth="1"/>
    <col min="6" max="6" width="0.28515625" style="94" customWidth="1"/>
    <col min="7" max="7" width="11.85546875" style="95" customWidth="1"/>
    <col min="8" max="8" width="0.28515625" style="94" customWidth="1"/>
    <col min="9" max="9" width="11.85546875" style="95" customWidth="1"/>
    <col min="10" max="10" width="0.28515625" style="94" customWidth="1"/>
    <col min="11" max="11" width="12.85546875" style="95" customWidth="1"/>
    <col min="12" max="12" width="0.28515625" style="94" customWidth="1"/>
    <col min="13" max="13" width="13.42578125" style="94" customWidth="1"/>
    <col min="14" max="14" width="0.28515625" style="94" customWidth="1"/>
    <col min="15" max="15" width="13.85546875" style="95" customWidth="1"/>
    <col min="16" max="16" width="0.28515625" style="107" customWidth="1"/>
    <col min="17" max="17" width="13.85546875" style="95" customWidth="1"/>
    <col min="18" max="18" width="0.28515625" style="107" customWidth="1"/>
    <col min="19" max="19" width="14.42578125" style="95" customWidth="1"/>
    <col min="20" max="20" width="0.28515625" style="107" customWidth="1"/>
    <col min="21" max="21" width="14.42578125" style="95" customWidth="1"/>
    <col min="22" max="22" width="1.28515625" style="70" customWidth="1"/>
    <col min="23" max="16384" width="9.140625" style="95"/>
  </cols>
  <sheetData>
    <row r="1" spans="1:22" s="104" customFormat="1" ht="6.75" customHeight="1">
      <c r="A1" s="103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V1" s="87"/>
    </row>
    <row r="2" spans="1:22" s="104" customFormat="1" ht="15.75">
      <c r="A2" s="103"/>
      <c r="B2" s="153" t="s">
        <v>57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87"/>
    </row>
    <row r="3" spans="1:22" s="104" customFormat="1" ht="15.75">
      <c r="A3" s="103"/>
      <c r="B3" s="153" t="s">
        <v>66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87"/>
    </row>
    <row r="4" spans="1:22" s="104" customFormat="1" ht="15" customHeight="1">
      <c r="A4" s="103"/>
      <c r="B4" s="168" t="s">
        <v>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87"/>
    </row>
    <row r="5" spans="1:22" s="104" customFormat="1" ht="15" customHeight="1">
      <c r="A5" s="103"/>
      <c r="B5" s="155" t="s">
        <v>67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87"/>
    </row>
    <row r="6" spans="1:22" s="87" customFormat="1" ht="15" customHeight="1">
      <c r="A6" s="76"/>
      <c r="B6" s="155" t="s">
        <v>68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</row>
    <row r="7" spans="1:22" s="104" customFormat="1" ht="6" customHeight="1">
      <c r="A7" s="10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04" customFormat="1" ht="15" customHeight="1">
      <c r="A8" s="103"/>
      <c r="B8" s="167" t="s">
        <v>82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1:22" s="104" customFormat="1" ht="14.25" customHeight="1">
      <c r="A9" s="103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04" customFormat="1" ht="6.75" hidden="1" customHeight="1">
      <c r="A10" s="103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04" customFormat="1" ht="15" customHeight="1">
      <c r="A11" s="103"/>
      <c r="B11" s="128"/>
      <c r="C11" s="129" t="s">
        <v>42</v>
      </c>
      <c r="D11" s="82" t="s">
        <v>23</v>
      </c>
      <c r="E11" s="170">
        <f>'Page 1'!E12</f>
        <v>0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28"/>
    </row>
    <row r="12" spans="1:22" s="104" customFormat="1" ht="4.5" customHeight="1">
      <c r="A12" s="103"/>
      <c r="B12" s="128"/>
      <c r="C12" s="129"/>
      <c r="D12" s="8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28"/>
    </row>
    <row r="13" spans="1:22" s="104" customFormat="1" ht="15" customHeight="1">
      <c r="A13" s="103"/>
      <c r="B13" s="128"/>
      <c r="C13" s="130" t="s">
        <v>83</v>
      </c>
      <c r="D13" s="128"/>
      <c r="E13" s="169">
        <f>'Page 1'!B10:P10</f>
        <v>0</v>
      </c>
      <c r="F13" s="169"/>
      <c r="G13" s="169"/>
      <c r="H13" s="169"/>
      <c r="I13" s="169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70" customFormat="1" ht="3" customHeight="1">
      <c r="A14" s="77"/>
      <c r="B14" s="66"/>
      <c r="C14" s="66"/>
      <c r="D14" s="82"/>
      <c r="E14" s="66"/>
      <c r="F14" s="102"/>
      <c r="G14" s="66"/>
      <c r="H14" s="102"/>
      <c r="I14" s="66"/>
      <c r="J14" s="78"/>
      <c r="K14" s="66"/>
      <c r="L14" s="78"/>
      <c r="M14" s="78"/>
      <c r="N14" s="78"/>
      <c r="O14" s="66"/>
      <c r="P14" s="67"/>
      <c r="Q14" s="66"/>
      <c r="R14" s="67"/>
      <c r="S14" s="66"/>
      <c r="T14" s="67"/>
      <c r="U14" s="66"/>
    </row>
    <row r="15" spans="1:22" s="115" customFormat="1" ht="13.5" customHeight="1" thickBot="1">
      <c r="A15" s="113"/>
      <c r="B15" s="119"/>
      <c r="C15" s="163" t="s">
        <v>91</v>
      </c>
      <c r="D15" s="119"/>
      <c r="E15" s="165" t="s">
        <v>77</v>
      </c>
      <c r="F15" s="127"/>
      <c r="G15" s="120"/>
      <c r="H15" s="127"/>
      <c r="I15" s="162" t="s">
        <v>81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14"/>
    </row>
    <row r="16" spans="1:22" s="118" customFormat="1" ht="27" customHeight="1" thickBot="1">
      <c r="A16" s="116"/>
      <c r="B16" s="121"/>
      <c r="C16" s="164"/>
      <c r="D16" s="122"/>
      <c r="E16" s="166"/>
      <c r="F16" s="120"/>
      <c r="G16" s="123" t="s">
        <v>78</v>
      </c>
      <c r="H16" s="120"/>
      <c r="I16" s="123" t="s">
        <v>79</v>
      </c>
      <c r="J16" s="120"/>
      <c r="K16" s="123" t="s">
        <v>80</v>
      </c>
      <c r="L16" s="120"/>
      <c r="M16" s="123" t="s">
        <v>74</v>
      </c>
      <c r="N16" s="120"/>
      <c r="O16" s="123" t="s">
        <v>90</v>
      </c>
      <c r="P16" s="120"/>
      <c r="Q16" s="123" t="s">
        <v>93</v>
      </c>
      <c r="R16" s="120"/>
      <c r="S16" s="123" t="s">
        <v>94</v>
      </c>
      <c r="T16" s="120"/>
      <c r="U16" s="123" t="s">
        <v>95</v>
      </c>
      <c r="V16" s="117"/>
    </row>
    <row r="17" spans="1:21" ht="21" customHeight="1">
      <c r="A17" s="55"/>
      <c r="B17" s="88">
        <v>1</v>
      </c>
      <c r="C17" s="90"/>
      <c r="D17" s="105"/>
      <c r="E17" s="90"/>
      <c r="F17" s="93"/>
      <c r="G17" s="90"/>
      <c r="H17" s="93"/>
      <c r="I17" s="90"/>
      <c r="J17" s="93"/>
      <c r="K17" s="90"/>
      <c r="L17" s="93"/>
      <c r="M17" s="90"/>
      <c r="N17" s="93"/>
      <c r="O17" s="90"/>
      <c r="P17" s="106"/>
      <c r="Q17" s="90"/>
      <c r="R17" s="106"/>
      <c r="S17" s="90"/>
      <c r="T17" s="106"/>
      <c r="U17" s="90"/>
    </row>
    <row r="18" spans="1:21" ht="21" customHeight="1">
      <c r="A18" s="55"/>
      <c r="B18" s="88">
        <v>2</v>
      </c>
      <c r="C18" s="91"/>
      <c r="D18" s="105"/>
      <c r="E18" s="91"/>
      <c r="F18" s="93"/>
      <c r="G18" s="91"/>
      <c r="H18" s="93"/>
      <c r="I18" s="91"/>
      <c r="J18" s="93"/>
      <c r="K18" s="91"/>
      <c r="L18" s="93"/>
      <c r="M18" s="91"/>
      <c r="N18" s="93"/>
      <c r="O18" s="91"/>
      <c r="P18" s="106"/>
      <c r="Q18" s="91"/>
      <c r="R18" s="106"/>
      <c r="S18" s="91"/>
      <c r="T18" s="106"/>
      <c r="U18" s="91"/>
    </row>
    <row r="19" spans="1:21" ht="21" customHeight="1">
      <c r="A19" s="55"/>
      <c r="B19" s="88">
        <v>3</v>
      </c>
      <c r="C19" s="91"/>
      <c r="D19" s="105"/>
      <c r="E19" s="91"/>
      <c r="F19" s="93"/>
      <c r="G19" s="91"/>
      <c r="H19" s="93"/>
      <c r="I19" s="91"/>
      <c r="J19" s="93"/>
      <c r="K19" s="91"/>
      <c r="L19" s="93"/>
      <c r="M19" s="91"/>
      <c r="N19" s="93"/>
      <c r="O19" s="91"/>
      <c r="P19" s="106"/>
      <c r="Q19" s="91"/>
      <c r="R19" s="106"/>
      <c r="S19" s="91"/>
      <c r="T19" s="106"/>
      <c r="U19" s="91"/>
    </row>
    <row r="20" spans="1:21" ht="21" customHeight="1">
      <c r="A20" s="55"/>
      <c r="B20" s="88">
        <v>4</v>
      </c>
      <c r="C20" s="91"/>
      <c r="D20" s="105"/>
      <c r="E20" s="91"/>
      <c r="F20" s="93"/>
      <c r="G20" s="91"/>
      <c r="H20" s="93"/>
      <c r="I20" s="91"/>
      <c r="J20" s="93"/>
      <c r="K20" s="91"/>
      <c r="L20" s="93"/>
      <c r="M20" s="91"/>
      <c r="N20" s="93"/>
      <c r="O20" s="91"/>
      <c r="P20" s="106"/>
      <c r="Q20" s="91"/>
      <c r="R20" s="106"/>
      <c r="S20" s="91"/>
      <c r="T20" s="106"/>
      <c r="U20" s="91"/>
    </row>
    <row r="21" spans="1:21" ht="21" customHeight="1">
      <c r="A21" s="55"/>
      <c r="B21" s="88">
        <v>5</v>
      </c>
      <c r="C21" s="91"/>
      <c r="D21" s="105"/>
      <c r="E21" s="91"/>
      <c r="F21" s="93"/>
      <c r="G21" s="91"/>
      <c r="H21" s="93"/>
      <c r="I21" s="91"/>
      <c r="J21" s="93"/>
      <c r="K21" s="91"/>
      <c r="L21" s="93"/>
      <c r="M21" s="91"/>
      <c r="N21" s="93"/>
      <c r="O21" s="91"/>
      <c r="P21" s="106"/>
      <c r="Q21" s="91"/>
      <c r="R21" s="106"/>
      <c r="S21" s="91"/>
      <c r="T21" s="106"/>
      <c r="U21" s="91"/>
    </row>
    <row r="22" spans="1:21" ht="21" customHeight="1">
      <c r="A22" s="55"/>
      <c r="B22" s="88">
        <v>6</v>
      </c>
      <c r="C22" s="91"/>
      <c r="D22" s="105"/>
      <c r="E22" s="91"/>
      <c r="F22" s="93"/>
      <c r="G22" s="91"/>
      <c r="H22" s="93"/>
      <c r="I22" s="91"/>
      <c r="J22" s="93"/>
      <c r="K22" s="91"/>
      <c r="L22" s="93"/>
      <c r="M22" s="91"/>
      <c r="N22" s="93"/>
      <c r="O22" s="91"/>
      <c r="P22" s="106"/>
      <c r="Q22" s="91"/>
      <c r="R22" s="106"/>
      <c r="S22" s="91"/>
      <c r="T22" s="106"/>
      <c r="U22" s="91"/>
    </row>
    <row r="23" spans="1:21" ht="21" customHeight="1">
      <c r="A23" s="55"/>
      <c r="B23" s="88">
        <v>7</v>
      </c>
      <c r="C23" s="91"/>
      <c r="D23" s="105"/>
      <c r="E23" s="91"/>
      <c r="F23" s="93"/>
      <c r="G23" s="91"/>
      <c r="H23" s="93"/>
      <c r="I23" s="91"/>
      <c r="J23" s="93"/>
      <c r="K23" s="91"/>
      <c r="L23" s="93"/>
      <c r="M23" s="91"/>
      <c r="N23" s="93"/>
      <c r="O23" s="91"/>
      <c r="P23" s="106"/>
      <c r="Q23" s="91"/>
      <c r="R23" s="106"/>
      <c r="S23" s="91"/>
      <c r="T23" s="106"/>
      <c r="U23" s="91"/>
    </row>
    <row r="24" spans="1:21" ht="21" customHeight="1">
      <c r="A24" s="55"/>
      <c r="B24" s="88">
        <v>8</v>
      </c>
      <c r="C24" s="91"/>
      <c r="D24" s="105"/>
      <c r="E24" s="91"/>
      <c r="F24" s="93"/>
      <c r="G24" s="91"/>
      <c r="H24" s="93"/>
      <c r="I24" s="91"/>
      <c r="J24" s="93"/>
      <c r="K24" s="91"/>
      <c r="L24" s="93"/>
      <c r="M24" s="91"/>
      <c r="N24" s="93"/>
      <c r="O24" s="91"/>
      <c r="P24" s="106"/>
      <c r="Q24" s="91"/>
      <c r="R24" s="106"/>
      <c r="S24" s="91"/>
      <c r="T24" s="106"/>
      <c r="U24" s="91"/>
    </row>
    <row r="25" spans="1:21" ht="21" customHeight="1">
      <c r="A25" s="55"/>
      <c r="B25" s="88">
        <v>9</v>
      </c>
      <c r="C25" s="91"/>
      <c r="D25" s="105"/>
      <c r="E25" s="91"/>
      <c r="F25" s="93"/>
      <c r="G25" s="91"/>
      <c r="H25" s="93"/>
      <c r="I25" s="91"/>
      <c r="J25" s="93"/>
      <c r="K25" s="91"/>
      <c r="L25" s="93"/>
      <c r="M25" s="91"/>
      <c r="N25" s="93"/>
      <c r="O25" s="91"/>
      <c r="P25" s="106"/>
      <c r="Q25" s="91"/>
      <c r="R25" s="106"/>
      <c r="S25" s="91"/>
      <c r="T25" s="106"/>
      <c r="U25" s="91"/>
    </row>
    <row r="26" spans="1:21" ht="21" customHeight="1">
      <c r="A26" s="55"/>
      <c r="B26" s="88">
        <v>10</v>
      </c>
      <c r="C26" s="91"/>
      <c r="D26" s="105"/>
      <c r="E26" s="91"/>
      <c r="F26" s="93"/>
      <c r="G26" s="91"/>
      <c r="H26" s="93"/>
      <c r="I26" s="91"/>
      <c r="J26" s="93"/>
      <c r="K26" s="91"/>
      <c r="L26" s="93"/>
      <c r="M26" s="91"/>
      <c r="N26" s="93"/>
      <c r="O26" s="91"/>
      <c r="P26" s="106"/>
      <c r="Q26" s="91"/>
      <c r="R26" s="106"/>
      <c r="S26" s="91"/>
      <c r="T26" s="106"/>
      <c r="U26" s="91"/>
    </row>
    <row r="27" spans="1:21" ht="21" customHeight="1">
      <c r="A27" s="55"/>
      <c r="B27" s="88">
        <v>11</v>
      </c>
      <c r="C27" s="91"/>
      <c r="D27" s="105"/>
      <c r="E27" s="91"/>
      <c r="F27" s="93"/>
      <c r="G27" s="91"/>
      <c r="H27" s="93"/>
      <c r="I27" s="91"/>
      <c r="J27" s="93"/>
      <c r="K27" s="91"/>
      <c r="L27" s="93"/>
      <c r="M27" s="91"/>
      <c r="N27" s="93"/>
      <c r="O27" s="91"/>
      <c r="P27" s="106"/>
      <c r="Q27" s="91"/>
      <c r="R27" s="106"/>
      <c r="S27" s="91"/>
      <c r="T27" s="106"/>
      <c r="U27" s="91"/>
    </row>
    <row r="28" spans="1:21" ht="21" customHeight="1">
      <c r="A28" s="55"/>
      <c r="B28" s="88">
        <v>12</v>
      </c>
      <c r="C28" s="91"/>
      <c r="D28" s="105"/>
      <c r="E28" s="91"/>
      <c r="F28" s="93"/>
      <c r="G28" s="91"/>
      <c r="H28" s="93"/>
      <c r="I28" s="91"/>
      <c r="J28" s="93"/>
      <c r="K28" s="91"/>
      <c r="L28" s="93"/>
      <c r="M28" s="91"/>
      <c r="N28" s="93"/>
      <c r="O28" s="91"/>
      <c r="P28" s="106"/>
      <c r="Q28" s="91"/>
      <c r="R28" s="106"/>
      <c r="S28" s="91"/>
      <c r="T28" s="106"/>
      <c r="U28" s="91"/>
    </row>
    <row r="29" spans="1:21" ht="30" customHeight="1">
      <c r="B29" s="70"/>
      <c r="C29" s="124" t="s">
        <v>76</v>
      </c>
      <c r="E29" s="92"/>
      <c r="F29" s="93"/>
      <c r="G29" s="92"/>
      <c r="H29" s="93"/>
      <c r="I29" s="92"/>
      <c r="J29" s="93"/>
      <c r="K29" s="92"/>
      <c r="L29" s="93"/>
      <c r="M29" s="92"/>
      <c r="O29" s="92"/>
      <c r="P29" s="106"/>
      <c r="Q29" s="92"/>
      <c r="R29" s="106"/>
      <c r="S29" s="92"/>
      <c r="T29" s="106"/>
      <c r="U29" s="92"/>
    </row>
    <row r="30" spans="1:21" s="70" customFormat="1" ht="15" thickBot="1">
      <c r="A30" s="77"/>
      <c r="B30" s="71"/>
      <c r="C30" s="72" t="s">
        <v>2</v>
      </c>
      <c r="D30" s="125"/>
      <c r="E30" s="73"/>
      <c r="F30" s="74"/>
      <c r="G30" s="73"/>
      <c r="H30" s="74"/>
      <c r="I30" s="73"/>
      <c r="J30" s="74"/>
      <c r="K30" s="73"/>
      <c r="L30" s="74"/>
      <c r="M30" s="73"/>
      <c r="N30" s="74"/>
      <c r="O30" s="73"/>
      <c r="P30" s="126"/>
      <c r="Q30" s="73"/>
      <c r="R30" s="126"/>
      <c r="S30" s="73"/>
      <c r="T30" s="126"/>
      <c r="U30" s="73"/>
    </row>
    <row r="31" spans="1:21" s="70" customFormat="1" ht="9.75" customHeight="1" thickTop="1">
      <c r="A31" s="77"/>
      <c r="B31" s="71"/>
      <c r="C31" s="72"/>
      <c r="D31" s="12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26"/>
      <c r="Q31" s="74"/>
      <c r="R31" s="126"/>
      <c r="S31" s="74"/>
      <c r="T31" s="126"/>
      <c r="U31" s="74"/>
    </row>
    <row r="32" spans="1:21">
      <c r="B32" s="95" t="s">
        <v>92</v>
      </c>
    </row>
    <row r="33" spans="2:2">
      <c r="B33" s="95" t="s">
        <v>99</v>
      </c>
    </row>
  </sheetData>
  <sheetProtection formatRows="0"/>
  <mergeCells count="13">
    <mergeCell ref="I15:U15"/>
    <mergeCell ref="C15:C16"/>
    <mergeCell ref="E15:E16"/>
    <mergeCell ref="B1:T1"/>
    <mergeCell ref="B7:V7"/>
    <mergeCell ref="B8:V8"/>
    <mergeCell ref="B2:U2"/>
    <mergeCell ref="B3:U3"/>
    <mergeCell ref="B4:U4"/>
    <mergeCell ref="B5:U5"/>
    <mergeCell ref="B6:U6"/>
    <mergeCell ref="E13:I13"/>
    <mergeCell ref="E11:U11"/>
  </mergeCells>
  <pageMargins left="0.2" right="0.2" top="0.4" bottom="0.25" header="0.28999999999999998" footer="0.23"/>
  <pageSetup paperSize="9" scale="99" orientation="landscape" horizontalDpi="300" verticalDpi="300" r:id="rId1"/>
  <headerFooter>
    <oddHeader xml:space="preserve">&amp;L&amp;"Arial,Regular"&amp;5&amp;D &amp;T&amp;R&amp;"Arial,Bold"SEC FORM Q-EPS </oddHeader>
    <oddFooter>&amp;C&amp;"Arial,Bold"&amp;8&amp;A</oddFooter>
  </headerFooter>
  <colBreaks count="1" manualBreakCount="1"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topLeftCell="B13" zoomScaleSheetLayoutView="100" workbookViewId="0">
      <selection activeCell="F35" sqref="F35"/>
    </sheetView>
  </sheetViews>
  <sheetFormatPr defaultRowHeight="14.25"/>
  <cols>
    <col min="1" max="1" width="0.28515625" style="58" hidden="1" customWidth="1"/>
    <col min="2" max="2" width="1.28515625" style="58" customWidth="1"/>
    <col min="3" max="3" width="4.140625" style="52" customWidth="1"/>
    <col min="4" max="4" width="2.85546875" style="52" customWidth="1"/>
    <col min="5" max="5" width="23.7109375" style="52" customWidth="1"/>
    <col min="6" max="6" width="20.5703125" style="52" customWidth="1"/>
    <col min="7" max="7" width="15.28515625" style="52" customWidth="1"/>
    <col min="8" max="8" width="18" style="52" customWidth="1"/>
    <col min="9" max="9" width="34.7109375" style="52" customWidth="1"/>
    <col min="10" max="10" width="13.140625" style="52" customWidth="1"/>
    <col min="11" max="11" width="5.28515625" style="52" customWidth="1"/>
    <col min="12" max="16384" width="9.140625" style="52"/>
  </cols>
  <sheetData>
    <row r="1" spans="1:12" ht="11.25" customHeight="1">
      <c r="D1" s="59"/>
      <c r="E1" s="59"/>
      <c r="F1" s="59"/>
      <c r="G1" s="59"/>
      <c r="H1" s="59"/>
      <c r="I1" s="65"/>
    </row>
    <row r="2" spans="1:12" ht="22.5" customHeight="1">
      <c r="C2" s="172" t="s">
        <v>0</v>
      </c>
      <c r="D2" s="172"/>
      <c r="E2" s="172"/>
      <c r="F2" s="172"/>
      <c r="G2" s="172"/>
      <c r="H2" s="172"/>
      <c r="I2" s="172"/>
      <c r="J2" s="172"/>
    </row>
    <row r="3" spans="1:12" ht="11.25" customHeight="1">
      <c r="A3" s="60"/>
      <c r="B3" s="60"/>
      <c r="C3" s="172"/>
      <c r="D3" s="172"/>
      <c r="E3" s="172"/>
      <c r="F3" s="172"/>
      <c r="G3" s="172"/>
      <c r="H3" s="172"/>
      <c r="I3" s="172"/>
    </row>
    <row r="4" spans="1:12" ht="15" customHeight="1">
      <c r="A4" s="60"/>
      <c r="B4" s="181" t="s">
        <v>102</v>
      </c>
      <c r="C4" s="182"/>
      <c r="D4" s="182"/>
      <c r="E4" s="182"/>
      <c r="F4" s="182"/>
      <c r="G4" s="182"/>
      <c r="H4" s="182"/>
      <c r="I4" s="182"/>
      <c r="J4" s="182"/>
    </row>
    <row r="5" spans="1:12" s="57" customFormat="1">
      <c r="A5" s="61"/>
      <c r="B5" s="178" t="s">
        <v>103</v>
      </c>
      <c r="C5" s="179"/>
      <c r="D5" s="179"/>
      <c r="E5" s="179"/>
      <c r="F5" s="179"/>
      <c r="G5" s="179"/>
      <c r="H5" s="179"/>
      <c r="I5" s="179"/>
      <c r="J5" s="179"/>
      <c r="K5" s="146"/>
      <c r="L5" s="146"/>
    </row>
    <row r="6" spans="1:12" s="57" customFormat="1">
      <c r="A6" s="61"/>
      <c r="B6" s="180"/>
      <c r="C6" s="180"/>
      <c r="D6" s="180"/>
      <c r="E6" s="180"/>
      <c r="F6" s="180"/>
      <c r="G6" s="180"/>
      <c r="H6" s="180"/>
      <c r="I6" s="180"/>
      <c r="J6" s="180"/>
      <c r="K6" s="146"/>
      <c r="L6" s="146"/>
    </row>
    <row r="7" spans="1:12" s="57" customFormat="1">
      <c r="A7" s="61"/>
      <c r="B7" s="178"/>
      <c r="C7" s="179"/>
      <c r="D7" s="179"/>
      <c r="E7" s="179"/>
      <c r="F7" s="179"/>
      <c r="G7" s="179"/>
      <c r="H7" s="179"/>
      <c r="I7" s="179"/>
      <c r="J7" s="179"/>
      <c r="K7" s="146"/>
      <c r="L7" s="146"/>
    </row>
    <row r="8" spans="1:12" s="57" customFormat="1">
      <c r="A8" s="61"/>
      <c r="B8" s="178"/>
      <c r="C8" s="179"/>
      <c r="D8" s="179"/>
      <c r="E8" s="179"/>
      <c r="F8" s="179"/>
      <c r="G8" s="179"/>
      <c r="H8" s="179"/>
      <c r="I8" s="179"/>
      <c r="J8" s="179"/>
      <c r="K8" s="146"/>
      <c r="L8" s="146"/>
    </row>
    <row r="9" spans="1:12" s="57" customFormat="1" ht="18.75" hidden="1" customHeight="1">
      <c r="A9" s="61"/>
      <c r="K9" s="146"/>
      <c r="L9" s="146"/>
    </row>
    <row r="10" spans="1:12" ht="3" customHeight="1">
      <c r="A10" s="60"/>
      <c r="B10" s="60"/>
      <c r="C10" s="145"/>
      <c r="D10" s="145"/>
      <c r="E10" s="145"/>
      <c r="F10" s="145"/>
      <c r="G10" s="145"/>
      <c r="H10" s="145"/>
      <c r="I10" s="145"/>
    </row>
    <row r="11" spans="1:12" s="57" customFormat="1">
      <c r="A11" s="61"/>
      <c r="B11" s="61"/>
      <c r="C11" s="176" t="s">
        <v>100</v>
      </c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s="57" customFormat="1" ht="8.25" customHeight="1">
      <c r="A12" s="61"/>
      <c r="B12" s="61"/>
      <c r="C12" s="62"/>
      <c r="D12" s="85"/>
      <c r="E12" s="85"/>
      <c r="F12" s="85"/>
      <c r="G12" s="85"/>
      <c r="H12" s="85"/>
      <c r="I12" s="85"/>
    </row>
    <row r="13" spans="1:12" s="57" customFormat="1" ht="31.5" customHeight="1">
      <c r="A13" s="61"/>
      <c r="B13" s="61"/>
      <c r="C13" s="176" t="s">
        <v>101</v>
      </c>
      <c r="D13" s="176"/>
      <c r="E13" s="176"/>
      <c r="F13" s="176"/>
      <c r="G13" s="176"/>
      <c r="H13" s="176"/>
      <c r="I13" s="176"/>
      <c r="J13" s="176"/>
      <c r="K13" s="100"/>
      <c r="L13" s="100"/>
    </row>
    <row r="14" spans="1:12" s="57" customFormat="1" ht="31.5" customHeight="1">
      <c r="A14" s="61"/>
      <c r="B14" s="61"/>
      <c r="C14" s="147"/>
      <c r="D14" s="147"/>
      <c r="E14" s="147"/>
      <c r="F14" s="147"/>
      <c r="G14" s="147"/>
      <c r="H14" s="147"/>
      <c r="I14" s="147"/>
      <c r="J14" s="147"/>
      <c r="K14" s="100"/>
      <c r="L14" s="100"/>
    </row>
    <row r="15" spans="1:12" s="57" customFormat="1" ht="11.25" customHeight="1">
      <c r="A15" s="61"/>
      <c r="B15" s="61"/>
      <c r="C15" s="62"/>
      <c r="D15" s="85"/>
      <c r="E15" s="141"/>
      <c r="F15" s="85"/>
      <c r="G15" s="85"/>
      <c r="H15" s="85"/>
      <c r="I15" s="85"/>
    </row>
    <row r="16" spans="1:12" s="57" customFormat="1" ht="11.25" customHeight="1">
      <c r="A16" s="61"/>
      <c r="B16" s="61"/>
      <c r="C16" s="62"/>
      <c r="D16" s="85"/>
      <c r="E16" s="141"/>
      <c r="F16" s="177"/>
      <c r="G16" s="177"/>
      <c r="I16" s="63"/>
    </row>
    <row r="17" spans="1:10" s="57" customFormat="1" ht="18" customHeight="1">
      <c r="A17" s="61"/>
      <c r="B17" s="61"/>
      <c r="C17" s="62"/>
      <c r="D17" s="85"/>
      <c r="E17" s="142"/>
      <c r="F17" s="173" t="s">
        <v>65</v>
      </c>
      <c r="G17" s="174"/>
      <c r="I17" s="51" t="s">
        <v>64</v>
      </c>
      <c r="J17" s="51"/>
    </row>
    <row r="18" spans="1:10" s="57" customFormat="1" ht="11.25" customHeight="1">
      <c r="A18" s="61"/>
      <c r="B18" s="61"/>
      <c r="C18" s="62"/>
      <c r="D18" s="85"/>
      <c r="E18" s="142"/>
      <c r="I18" s="143"/>
    </row>
    <row r="19" spans="1:10" s="57" customFormat="1" ht="11.25" customHeight="1">
      <c r="A19" s="61"/>
      <c r="B19" s="61"/>
      <c r="C19" s="62"/>
      <c r="D19" s="85"/>
      <c r="E19" s="85"/>
      <c r="F19" s="85"/>
      <c r="G19" s="85"/>
      <c r="H19" s="85"/>
      <c r="I19" s="85"/>
    </row>
    <row r="20" spans="1:10" s="57" customFormat="1" ht="11.25" customHeight="1">
      <c r="A20" s="61"/>
      <c r="B20" s="61"/>
      <c r="C20" s="62"/>
      <c r="D20" s="85"/>
      <c r="E20" s="85"/>
      <c r="F20" s="85"/>
      <c r="G20" s="85"/>
      <c r="H20" s="85"/>
      <c r="I20" s="85"/>
    </row>
    <row r="21" spans="1:10" s="57" customFormat="1">
      <c r="A21" s="61"/>
      <c r="B21" s="61"/>
      <c r="C21" s="62" t="s">
        <v>57</v>
      </c>
      <c r="D21" s="85"/>
      <c r="E21" s="85"/>
      <c r="F21" s="85"/>
      <c r="G21" s="85"/>
      <c r="H21" s="85"/>
      <c r="I21" s="85"/>
    </row>
    <row r="22" spans="1:10" s="57" customFormat="1">
      <c r="A22" s="61"/>
      <c r="B22" s="61"/>
      <c r="C22" s="62" t="s">
        <v>58</v>
      </c>
      <c r="D22" s="85"/>
      <c r="E22" s="85"/>
      <c r="F22" s="85"/>
      <c r="G22" s="85"/>
      <c r="H22" s="85"/>
      <c r="I22" s="85"/>
    </row>
    <row r="23" spans="1:10" s="57" customFormat="1" ht="11.25" customHeight="1">
      <c r="A23" s="61"/>
      <c r="B23" s="61"/>
      <c r="C23" s="62"/>
      <c r="D23" s="85"/>
      <c r="E23" s="85"/>
      <c r="F23" s="85"/>
      <c r="G23" s="85"/>
      <c r="H23" s="85"/>
      <c r="I23" s="85"/>
    </row>
    <row r="24" spans="1:10" s="57" customFormat="1" ht="11.25" customHeight="1">
      <c r="A24" s="61"/>
      <c r="B24" s="61"/>
      <c r="C24" s="62"/>
      <c r="D24" s="85"/>
      <c r="E24" s="85"/>
      <c r="F24" s="85"/>
      <c r="G24" s="85"/>
      <c r="H24" s="85"/>
      <c r="I24" s="85"/>
    </row>
    <row r="25" spans="1:10" s="57" customFormat="1" ht="11.25" customHeight="1">
      <c r="A25" s="61"/>
      <c r="B25" s="61"/>
      <c r="C25" s="62"/>
      <c r="D25" s="85"/>
      <c r="E25" s="85"/>
      <c r="F25" s="85"/>
      <c r="G25" s="85"/>
      <c r="H25" s="85"/>
      <c r="I25" s="85"/>
    </row>
    <row r="26" spans="1:10" s="57" customFormat="1" ht="11.25" customHeight="1">
      <c r="A26" s="61"/>
      <c r="B26" s="61"/>
      <c r="C26" s="62"/>
      <c r="D26" s="85" t="s">
        <v>84</v>
      </c>
      <c r="E26" s="63"/>
      <c r="F26" s="141"/>
      <c r="G26" s="62" t="s">
        <v>85</v>
      </c>
      <c r="H26" s="139"/>
      <c r="I26" s="171" t="s">
        <v>87</v>
      </c>
      <c r="J26" s="171"/>
    </row>
    <row r="27" spans="1:10">
      <c r="A27" s="64"/>
      <c r="B27" s="64"/>
      <c r="C27" s="175" t="s">
        <v>86</v>
      </c>
      <c r="D27" s="175"/>
      <c r="E27" s="175"/>
      <c r="F27" s="175"/>
      <c r="G27" s="175"/>
      <c r="H27" s="175"/>
      <c r="I27" s="175"/>
    </row>
    <row r="28" spans="1:10" ht="23.25" customHeight="1">
      <c r="A28" s="64"/>
      <c r="B28" s="64"/>
      <c r="C28" s="54"/>
      <c r="D28" s="54"/>
      <c r="E28" s="54"/>
      <c r="F28" s="54"/>
      <c r="G28" s="54"/>
      <c r="H28" s="54"/>
      <c r="I28" s="86"/>
    </row>
    <row r="29" spans="1:10" ht="18" customHeight="1">
      <c r="A29" s="64"/>
      <c r="B29" s="64"/>
      <c r="C29" s="54"/>
      <c r="D29" s="54" t="s">
        <v>89</v>
      </c>
      <c r="E29" s="54"/>
      <c r="F29" s="54"/>
      <c r="G29" s="54"/>
      <c r="H29" s="54"/>
      <c r="I29" s="86"/>
    </row>
    <row r="30" spans="1:10" ht="18" customHeight="1">
      <c r="A30" s="64"/>
      <c r="B30" s="64"/>
      <c r="C30" s="54" t="s">
        <v>88</v>
      </c>
      <c r="D30" s="54"/>
      <c r="E30" s="54"/>
      <c r="F30" s="54"/>
      <c r="G30" s="54"/>
      <c r="H30" s="54"/>
      <c r="I30" s="86"/>
    </row>
    <row r="31" spans="1:10" ht="18" hidden="1" customHeight="1">
      <c r="A31" s="64"/>
      <c r="B31" s="64"/>
      <c r="C31" s="54"/>
      <c r="D31" s="54"/>
      <c r="E31" s="54"/>
      <c r="F31" s="54"/>
      <c r="G31" s="54"/>
      <c r="H31" s="54"/>
      <c r="I31" s="86"/>
    </row>
    <row r="32" spans="1:10" ht="18" customHeight="1">
      <c r="A32" s="64"/>
      <c r="B32" s="64"/>
      <c r="C32" s="54"/>
      <c r="D32" s="54"/>
      <c r="E32" s="54"/>
      <c r="F32" s="54"/>
      <c r="G32" s="54"/>
      <c r="H32" s="54"/>
      <c r="I32" s="86"/>
    </row>
    <row r="33" spans="1:9" ht="18" customHeight="1">
      <c r="A33" s="64"/>
      <c r="B33" s="64"/>
      <c r="C33" s="54"/>
      <c r="D33" s="54"/>
      <c r="E33" s="54"/>
      <c r="F33" s="54"/>
      <c r="G33" s="54"/>
    </row>
    <row r="34" spans="1:9" ht="18" customHeight="1">
      <c r="A34" s="64"/>
      <c r="B34" s="64"/>
      <c r="C34" s="54"/>
      <c r="D34" s="54"/>
      <c r="G34" s="54"/>
      <c r="H34" s="86" t="s">
        <v>63</v>
      </c>
      <c r="I34" s="86"/>
    </row>
    <row r="35" spans="1:9" ht="18" customHeight="1">
      <c r="A35" s="64"/>
      <c r="B35" s="64"/>
      <c r="C35" s="54"/>
      <c r="D35" s="54"/>
      <c r="G35" s="54"/>
      <c r="H35" s="54"/>
      <c r="I35" s="86"/>
    </row>
    <row r="36" spans="1:9" ht="18" customHeight="1">
      <c r="A36" s="64"/>
      <c r="B36" s="64"/>
      <c r="C36" s="54"/>
      <c r="D36" s="54"/>
      <c r="E36" s="54" t="s">
        <v>59</v>
      </c>
      <c r="F36" s="54"/>
      <c r="G36" s="54"/>
      <c r="H36" s="54"/>
      <c r="I36" s="86"/>
    </row>
    <row r="37" spans="1:9" ht="18" customHeight="1">
      <c r="A37" s="64"/>
      <c r="B37" s="64"/>
      <c r="C37" s="54"/>
      <c r="D37" s="54"/>
      <c r="E37" s="54" t="s">
        <v>61</v>
      </c>
      <c r="F37" s="54"/>
      <c r="G37" s="54"/>
      <c r="H37" s="54"/>
      <c r="I37" s="86"/>
    </row>
    <row r="38" spans="1:9" ht="18" customHeight="1">
      <c r="A38" s="64"/>
      <c r="B38" s="64"/>
      <c r="C38" s="54"/>
      <c r="D38" s="54"/>
      <c r="E38" s="54" t="s">
        <v>60</v>
      </c>
      <c r="F38" s="54"/>
      <c r="G38" s="54"/>
      <c r="H38" s="54"/>
      <c r="I38" s="86"/>
    </row>
    <row r="39" spans="1:9" ht="18" customHeight="1">
      <c r="A39" s="64"/>
      <c r="B39" s="64"/>
      <c r="C39" s="54"/>
      <c r="D39" s="54"/>
      <c r="E39" s="54" t="s">
        <v>62</v>
      </c>
      <c r="F39" s="54"/>
      <c r="G39" s="54"/>
      <c r="H39" s="54"/>
      <c r="I39" s="86"/>
    </row>
    <row r="40" spans="1:9">
      <c r="C40" s="148"/>
    </row>
  </sheetData>
  <sheetProtection formatRows="0"/>
  <mergeCells count="12">
    <mergeCell ref="I26:J26"/>
    <mergeCell ref="C2:J2"/>
    <mergeCell ref="F17:G17"/>
    <mergeCell ref="C3:I3"/>
    <mergeCell ref="C27:I27"/>
    <mergeCell ref="C11:L11"/>
    <mergeCell ref="F16:G16"/>
    <mergeCell ref="C13:J13"/>
    <mergeCell ref="B7:J7"/>
    <mergeCell ref="B8:J8"/>
    <mergeCell ref="B5:J6"/>
    <mergeCell ref="B4:J4"/>
  </mergeCells>
  <pageMargins left="0.19" right="0.13" top="0.4" bottom="0.21" header="0.28999999999999998" footer="0.22"/>
  <pageSetup orientation="landscape" horizontalDpi="300" verticalDpi="300" r:id="rId1"/>
  <headerFooter>
    <oddHeader xml:space="preserve">&amp;L&amp;"Arial,Regular"&amp;5&amp;D &amp;T&amp;R&amp;"-,Bold"SEC FORM Q-EPS </oddHeader>
    <oddFooter>&amp;C&amp;"Arial,Bold"&amp;8Page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</vt:lpstr>
      <vt:lpstr>Source</vt:lpstr>
      <vt:lpstr>Page 2</vt:lpstr>
      <vt:lpstr>Page 3</vt:lpstr>
      <vt:lpstr>'Page 1'!Print_Area</vt:lpstr>
      <vt:lpstr>'Page 2'!Print_Area</vt:lpstr>
      <vt:lpstr>'Page 3'!Print_Area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boggs</dc:creator>
  <cp:lastModifiedBy>rey</cp:lastModifiedBy>
  <cp:lastPrinted>2014-02-13T08:42:14Z</cp:lastPrinted>
  <dcterms:created xsi:type="dcterms:W3CDTF">2012-12-18T03:17:06Z</dcterms:created>
  <dcterms:modified xsi:type="dcterms:W3CDTF">2015-04-22T01:49:25Z</dcterms:modified>
</cp:coreProperties>
</file>